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" windowWidth="23088" windowHeight="16380"/>
  </bookViews>
  <sheets>
    <sheet name="List2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E2" i="2" l="1"/>
  <c r="E33" i="2"/>
  <c r="E14" i="2"/>
  <c r="E55" i="2"/>
  <c r="E51" i="2"/>
  <c r="E43" i="2"/>
  <c r="E27" i="2"/>
  <c r="E23" i="2"/>
  <c r="E20" i="2"/>
  <c r="E15" i="2"/>
  <c r="E72" i="2"/>
  <c r="E75" i="2"/>
  <c r="E76" i="2"/>
  <c r="H73" i="2"/>
  <c r="G73" i="2"/>
  <c r="F73" i="2"/>
  <c r="E73" i="2"/>
  <c r="H76" i="2"/>
  <c r="G76" i="2"/>
  <c r="G75" i="2" s="1"/>
  <c r="F76" i="2"/>
  <c r="H75" i="2"/>
  <c r="H72" i="2" s="1"/>
  <c r="F75" i="2"/>
  <c r="F72" i="2" s="1"/>
  <c r="E7" i="2"/>
  <c r="E65" i="2"/>
  <c r="E68" i="2"/>
  <c r="E58" i="2"/>
  <c r="E63" i="2"/>
  <c r="E61" i="2"/>
  <c r="E59" i="2"/>
  <c r="G72" i="2" l="1"/>
  <c r="G70" i="2"/>
  <c r="F70" i="2"/>
  <c r="E70" i="2"/>
  <c r="F68" i="2"/>
  <c r="G66" i="2"/>
  <c r="F66" i="2"/>
  <c r="G65" i="2"/>
  <c r="F65" i="2"/>
  <c r="H61" i="2"/>
  <c r="H58" i="2" s="1"/>
  <c r="G61" i="2"/>
  <c r="F61" i="2"/>
  <c r="F58" i="2" s="1"/>
  <c r="G58" i="2"/>
  <c r="H55" i="2"/>
  <c r="G55" i="2"/>
  <c r="F55" i="2"/>
  <c r="H51" i="2"/>
  <c r="G51" i="2"/>
  <c r="F51" i="2"/>
  <c r="H43" i="2"/>
  <c r="G43" i="2"/>
  <c r="F43" i="2"/>
  <c r="H33" i="2"/>
  <c r="G33" i="2"/>
  <c r="F33" i="2"/>
  <c r="H27" i="2"/>
  <c r="G27" i="2"/>
  <c r="F27" i="2"/>
  <c r="H23" i="2"/>
  <c r="G23" i="2"/>
  <c r="F23" i="2"/>
  <c r="H20" i="2"/>
  <c r="G20" i="2"/>
  <c r="F20" i="2"/>
  <c r="H15" i="2"/>
  <c r="G15" i="2"/>
  <c r="F15" i="2"/>
  <c r="F14" i="2" l="1"/>
  <c r="H14" i="2"/>
  <c r="H3" i="2" s="1"/>
  <c r="H2" i="2" s="1"/>
  <c r="F3" i="2"/>
  <c r="F2" i="2" s="1"/>
  <c r="G14" i="2"/>
  <c r="G3" i="2" s="1"/>
  <c r="G5" i="2" s="1"/>
  <c r="F5" i="2"/>
  <c r="G2" i="2"/>
</calcChain>
</file>

<file path=xl/sharedStrings.xml><?xml version="1.0" encoding="utf-8"?>
<sst xmlns="http://schemas.openxmlformats.org/spreadsheetml/2006/main" count="259" uniqueCount="115">
  <si>
    <t>Funk. podr.</t>
  </si>
  <si>
    <t>Izvor</t>
  </si>
  <si>
    <t>Prijedlog plana       2021.</t>
  </si>
  <si>
    <t>Prijedlog plana       2022.</t>
  </si>
  <si>
    <t>Hrvatski zavod za norme</t>
  </si>
  <si>
    <t>LIMIT</t>
  </si>
  <si>
    <t>43</t>
  </si>
  <si>
    <t>51</t>
  </si>
  <si>
    <t>52</t>
  </si>
  <si>
    <t>559</t>
  </si>
  <si>
    <t>563</t>
  </si>
  <si>
    <t>575</t>
  </si>
  <si>
    <t>61</t>
  </si>
  <si>
    <t>3220 RAZVOJ I ODRŽAVANJE NORMIZACIJSKOG SUSTAVA ZA RH</t>
  </si>
  <si>
    <t>A651002</t>
  </si>
  <si>
    <t>ADMINISTRACIJA I UPRAVLJANJE HRVATSKOG ZAVODA ZA NORME</t>
  </si>
  <si>
    <t>11</t>
  </si>
  <si>
    <t>311</t>
  </si>
  <si>
    <t>Plaće (Bruto)</t>
  </si>
  <si>
    <t>0411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</si>
  <si>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</si>
  <si>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</si>
  <si>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</si>
  <si>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</si>
  <si>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</si>
  <si>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</si>
  <si>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</si>
  <si>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</si>
  <si>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</si>
  <si>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</si>
  <si>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</si>
  <si>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</si>
  <si>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 enosti</t>
  </si>
  <si>
    <t>321</t>
  </si>
  <si>
    <t>Naknade troškova zaposlenima</t>
  </si>
  <si>
    <t>3211</t>
  </si>
  <si>
    <t>Službena putovanja</t>
  </si>
  <si>
    <t>3212</t>
  </si>
  <si>
    <t>Naknade za prijevoz, za rad na terenu i odvojeni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</si>
  <si>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</si>
  <si>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</si>
  <si>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</si>
  <si>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</si>
  <si>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</si>
  <si>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</si>
  <si>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</si>
  <si>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</si>
  <si>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</si>
  <si>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</si>
  <si>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</si>
  <si>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</t>
  </si>
  <si>
    <t>3225</t>
  </si>
  <si>
    <t>Sitni inventar i auto gume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</si>
  <si>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</si>
  <si>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</si>
  <si>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</si>
  <si>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</si>
  <si>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</si>
  <si>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</si>
  <si>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</si>
  <si>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</si>
  <si>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</si>
  <si>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</si>
  <si>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</si>
  <si>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</si>
  <si>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</si>
  <si>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</si>
  <si>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</si>
  <si>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</si>
  <si>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</si>
  <si>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</si>
  <si>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</si>
  <si>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</si>
  <si>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</si>
  <si>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</si>
  <si>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predstavn.i izvršnih tijela, povje</t>
  </si>
  <si>
    <t>3292</t>
  </si>
  <si>
    <t>Premije osiguranja</t>
  </si>
  <si>
    <t>3293</t>
  </si>
  <si>
    <t>Reprezentacija</t>
  </si>
  <si>
    <t>3294</t>
  </si>
  <si>
    <t>Članarine</t>
  </si>
  <si>
    <t>Pristojbe i naknade</t>
  </si>
  <si>
    <t>Troškovi sudskih postupaka</t>
  </si>
  <si>
    <t>3299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</si>
  <si>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</si>
  <si>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</si>
  <si>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</si>
  <si>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</si>
  <si>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</si>
  <si>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</si>
  <si>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</si>
  <si>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</si>
  <si>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422</t>
  </si>
  <si>
    <t>Postrojenja i oprema</t>
  </si>
  <si>
    <t>4221</t>
  </si>
  <si>
    <t>Uredska oprema i namještaj</t>
  </si>
  <si>
    <t>Oprema za održavanje i zaštitu</t>
  </si>
  <si>
    <t>K651011</t>
  </si>
  <si>
    <t>INFORMATIZACIJA</t>
  </si>
  <si>
    <t>412</t>
  </si>
  <si>
    <t>Nematerijalna imovina</t>
  </si>
  <si>
    <t>4123</t>
  </si>
  <si>
    <t>Licence</t>
  </si>
  <si>
    <t>426</t>
  </si>
  <si>
    <t>Nemat. proizvedena imovina</t>
  </si>
  <si>
    <t>4262</t>
  </si>
  <si>
    <t>Ulag.u račun. programe</t>
  </si>
  <si>
    <t>A651013</t>
  </si>
  <si>
    <t>PROJEKT PREVOĐENJA ZA EU ZAKONODAVSTVO</t>
  </si>
  <si>
    <t>07765</t>
  </si>
  <si>
    <t>Plan 2020.</t>
  </si>
  <si>
    <t>Prijedlog plana       2023.</t>
  </si>
  <si>
    <t>324</t>
  </si>
  <si>
    <t>Naknade troškova osobama izvan radnog odnosa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</si>
</sst>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- &quot;@"/>
  </numFmts>
  <fonts count="20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8"/>
      </top>
      <bottom/>
      <diagonal/>
    </border>
    <border>
      <left/>
      <right style="thin">
        <color indexed="18"/>
      </right>
      <top/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8">
    <xf numFmtId="0" fontId="0" fillId="0" borderId="0"/>
    <xf numFmtId="0" fontId="1" fillId="2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9" borderId="0" applyNumberFormat="0" applyBorder="0" applyAlignment="0" applyProtection="0"/>
    <xf numFmtId="0" fontId="9" fillId="14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9" fillId="1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9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4" fontId="2" fillId="28" borderId="1" applyNumberFormat="0" applyProtection="0">
      <alignment vertical="center"/>
    </xf>
    <xf numFmtId="4" fontId="13" fillId="29" borderId="1" applyNumberFormat="0" applyProtection="0">
      <alignment vertical="center"/>
    </xf>
    <xf numFmtId="4" fontId="2" fillId="29" borderId="1" applyNumberFormat="0" applyProtection="0">
      <alignment horizontal="left" vertical="center" indent="1" justifyLastLine="1"/>
    </xf>
    <xf numFmtId="0" fontId="6" fillId="28" borderId="2" applyNumberFormat="0" applyProtection="0">
      <alignment horizontal="left" vertical="top" indent="1"/>
    </xf>
    <xf numFmtId="4" fontId="2" fillId="30" borderId="1" applyNumberFormat="0" applyProtection="0">
      <alignment horizontal="left" vertical="center" indent="1" justifyLastLine="1"/>
    </xf>
    <xf numFmtId="4" fontId="2" fillId="31" borderId="1" applyNumberFormat="0" applyProtection="0">
      <alignment horizontal="right" vertical="center"/>
    </xf>
    <xf numFmtId="4" fontId="2" fillId="32" borderId="1" applyNumberFormat="0" applyProtection="0">
      <alignment horizontal="right" vertical="center"/>
    </xf>
    <xf numFmtId="4" fontId="2" fillId="33" borderId="3" applyNumberFormat="0" applyProtection="0">
      <alignment horizontal="right" vertical="center"/>
    </xf>
    <xf numFmtId="4" fontId="2" fillId="9" borderId="1" applyNumberFormat="0" applyProtection="0">
      <alignment horizontal="right" vertical="center"/>
    </xf>
    <xf numFmtId="4" fontId="2" fillId="34" borderId="1" applyNumberFormat="0" applyProtection="0">
      <alignment horizontal="right" vertical="center"/>
    </xf>
    <xf numFmtId="4" fontId="2" fillId="35" borderId="1" applyNumberFormat="0" applyProtection="0">
      <alignment horizontal="right" vertical="center"/>
    </xf>
    <xf numFmtId="4" fontId="2" fillId="7" borderId="1" applyNumberFormat="0" applyProtection="0">
      <alignment horizontal="right" vertical="center"/>
    </xf>
    <xf numFmtId="4" fontId="2" fillId="4" borderId="1" applyNumberFormat="0" applyProtection="0">
      <alignment horizontal="right" vertical="center"/>
    </xf>
    <xf numFmtId="4" fontId="2" fillId="36" borderId="1" applyNumberFormat="0" applyProtection="0">
      <alignment horizontal="right" vertical="center"/>
    </xf>
    <xf numFmtId="4" fontId="2" fillId="37" borderId="3" applyNumberFormat="0" applyProtection="0">
      <alignment horizontal="left" vertical="center" indent="1" justifyLastLine="1"/>
    </xf>
    <xf numFmtId="4" fontId="5" fillId="8" borderId="3" applyNumberFormat="0" applyProtection="0">
      <alignment horizontal="left" vertical="center" indent="1" justifyLastLine="1"/>
    </xf>
    <xf numFmtId="4" fontId="5" fillId="8" borderId="3" applyNumberFormat="0" applyProtection="0">
      <alignment horizontal="left" vertical="center" indent="1" justifyLastLine="1"/>
    </xf>
    <xf numFmtId="4" fontId="2" fillId="3" borderId="1" applyNumberFormat="0" applyProtection="0">
      <alignment horizontal="right" vertical="center"/>
    </xf>
    <xf numFmtId="4" fontId="2" fillId="5" borderId="3" applyNumberFormat="0" applyProtection="0">
      <alignment horizontal="left" vertical="center" indent="1" justifyLastLine="1"/>
    </xf>
    <xf numFmtId="4" fontId="2" fillId="3" borderId="3" applyNumberFormat="0" applyProtection="0">
      <alignment horizontal="left" vertical="center" indent="1" justifyLastLine="1"/>
    </xf>
    <xf numFmtId="0" fontId="2" fillId="6" borderId="1" applyNumberFormat="0" applyProtection="0">
      <alignment horizontal="left" vertical="center" indent="1" justifyLastLine="1"/>
    </xf>
    <xf numFmtId="0" fontId="2" fillId="8" borderId="2" applyNumberFormat="0" applyProtection="0">
      <alignment horizontal="left" vertical="top" indent="1"/>
    </xf>
    <xf numFmtId="0" fontId="2" fillId="38" borderId="1" applyNumberFormat="0" applyProtection="0">
      <alignment horizontal="left" vertical="center" indent="1" justifyLastLine="1"/>
    </xf>
    <xf numFmtId="0" fontId="2" fillId="3" borderId="2" applyNumberFormat="0" applyProtection="0">
      <alignment horizontal="left" vertical="top" indent="1"/>
    </xf>
    <xf numFmtId="0" fontId="2" fillId="39" borderId="1" applyNumberFormat="0" applyProtection="0">
      <alignment horizontal="left" vertical="center" indent="1" justifyLastLine="1"/>
    </xf>
    <xf numFmtId="0" fontId="2" fillId="39" borderId="2" applyNumberFormat="0" applyProtection="0">
      <alignment horizontal="left" vertical="top" indent="1"/>
    </xf>
    <xf numFmtId="0" fontId="2" fillId="5" borderId="1" applyNumberFormat="0" applyProtection="0">
      <alignment horizontal="left" vertical="center" indent="1" justifyLastLine="1"/>
    </xf>
    <xf numFmtId="0" fontId="2" fillId="5" borderId="2" applyNumberFormat="0" applyProtection="0">
      <alignment horizontal="left" vertical="top" indent="1"/>
    </xf>
    <xf numFmtId="0" fontId="2" fillId="40" borderId="4" applyNumberFormat="0">
      <protection locked="0"/>
    </xf>
    <xf numFmtId="0" fontId="3" fillId="8" borderId="5" applyBorder="0"/>
    <xf numFmtId="4" fontId="4" fillId="41" borderId="2" applyNumberFormat="0" applyProtection="0">
      <alignment vertical="center"/>
    </xf>
    <xf numFmtId="4" fontId="14" fillId="0" borderId="6" applyNumberFormat="0" applyProtection="0">
      <alignment vertical="center"/>
    </xf>
    <xf numFmtId="4" fontId="4" fillId="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4" fontId="2" fillId="0" borderId="1" applyNumberFormat="0" applyProtection="0">
      <alignment horizontal="right" vertical="center"/>
    </xf>
    <xf numFmtId="4" fontId="13" fillId="42" borderId="1" applyNumberFormat="0" applyProtection="0">
      <alignment horizontal="right" vertical="center"/>
    </xf>
    <xf numFmtId="4" fontId="2" fillId="30" borderId="1" applyNumberFormat="0" applyProtection="0">
      <alignment horizontal="left" vertical="center" indent="1" justifyLastLine="1"/>
    </xf>
    <xf numFmtId="0" fontId="4" fillId="3" borderId="2" applyNumberFormat="0" applyProtection="0">
      <alignment horizontal="left" vertical="top" indent="1"/>
    </xf>
    <xf numFmtId="4" fontId="7" fillId="43" borderId="3" applyNumberFormat="0" applyProtection="0">
      <alignment horizontal="left" vertical="center" indent="1" justifyLastLine="1"/>
    </xf>
    <xf numFmtId="0" fontId="14" fillId="0" borderId="6"/>
    <xf numFmtId="4" fontId="8" fillId="40" borderId="1" applyNumberFormat="0" applyProtection="0">
      <alignment horizontal="right" vertical="center"/>
    </xf>
    <xf numFmtId="0" fontId="12" fillId="0" borderId="0" applyNumberFormat="0" applyFill="0" applyBorder="0" applyAlignment="0" applyProtection="0"/>
    <xf numFmtId="4" fontId="2" fillId="9" borderId="19" applyNumberFormat="0" applyProtection="0">
      <alignment horizontal="right" vertical="center"/>
    </xf>
    <xf numFmtId="4" fontId="2" fillId="33" borderId="21" applyNumberFormat="0" applyProtection="0">
      <alignment horizontal="right" vertical="center"/>
    </xf>
    <xf numFmtId="4" fontId="4" fillId="41" borderId="20" applyNumberFormat="0" applyProtection="0">
      <alignment vertical="center"/>
    </xf>
    <xf numFmtId="0" fontId="3" fillId="8" borderId="18" applyBorder="0"/>
    <xf numFmtId="0" fontId="2" fillId="5" borderId="20" applyNumberFormat="0" applyProtection="0">
      <alignment horizontal="left" vertical="top" indent="1"/>
    </xf>
    <xf numFmtId="0" fontId="2" fillId="5" borderId="19" applyNumberFormat="0" applyProtection="0">
      <alignment horizontal="left" vertical="center" indent="1" justifyLastLine="1"/>
    </xf>
    <xf numFmtId="0" fontId="2" fillId="39" borderId="20" applyNumberFormat="0" applyProtection="0">
      <alignment horizontal="left" vertical="top" indent="1"/>
    </xf>
    <xf numFmtId="0" fontId="2" fillId="39" borderId="19" applyNumberFormat="0" applyProtection="0">
      <alignment horizontal="left" vertical="center" indent="1" justifyLastLine="1"/>
    </xf>
    <xf numFmtId="0" fontId="2" fillId="3" borderId="20" applyNumberFormat="0" applyProtection="0">
      <alignment horizontal="left" vertical="top" indent="1"/>
    </xf>
    <xf numFmtId="0" fontId="2" fillId="38" borderId="19" applyNumberFormat="0" applyProtection="0">
      <alignment horizontal="left" vertical="center" indent="1" justifyLastLine="1"/>
    </xf>
    <xf numFmtId="0" fontId="2" fillId="8" borderId="20" applyNumberFormat="0" applyProtection="0">
      <alignment horizontal="left" vertical="top" indent="1"/>
    </xf>
    <xf numFmtId="0" fontId="2" fillId="6" borderId="19" applyNumberFormat="0" applyProtection="0">
      <alignment horizontal="left" vertical="center" indent="1" justifyLastLine="1"/>
    </xf>
    <xf numFmtId="4" fontId="2" fillId="3" borderId="21" applyNumberFormat="0" applyProtection="0">
      <alignment horizontal="left" vertical="center" indent="1" justifyLastLine="1"/>
    </xf>
    <xf numFmtId="4" fontId="2" fillId="5" borderId="21" applyNumberFormat="0" applyProtection="0">
      <alignment horizontal="left" vertical="center" indent="1" justifyLastLine="1"/>
    </xf>
    <xf numFmtId="4" fontId="2" fillId="3" borderId="19" applyNumberFormat="0" applyProtection="0">
      <alignment horizontal="right" vertical="center"/>
    </xf>
    <xf numFmtId="4" fontId="5" fillId="8" borderId="21" applyNumberFormat="0" applyProtection="0">
      <alignment horizontal="left" vertical="center" indent="1" justifyLastLine="1"/>
    </xf>
    <xf numFmtId="4" fontId="5" fillId="8" borderId="21" applyNumberFormat="0" applyProtection="0">
      <alignment horizontal="left" vertical="center" indent="1" justifyLastLine="1"/>
    </xf>
    <xf numFmtId="4" fontId="2" fillId="37" borderId="21" applyNumberFormat="0" applyProtection="0">
      <alignment horizontal="left" vertical="center" indent="1" justifyLastLine="1"/>
    </xf>
    <xf numFmtId="4" fontId="2" fillId="36" borderId="19" applyNumberFormat="0" applyProtection="0">
      <alignment horizontal="right" vertical="center"/>
    </xf>
    <xf numFmtId="4" fontId="2" fillId="7" borderId="19" applyNumberFormat="0" applyProtection="0">
      <alignment horizontal="right" vertical="center"/>
    </xf>
    <xf numFmtId="4" fontId="2" fillId="35" borderId="19" applyNumberFormat="0" applyProtection="0">
      <alignment horizontal="right" vertical="center"/>
    </xf>
    <xf numFmtId="4" fontId="2" fillId="34" borderId="19" applyNumberFormat="0" applyProtection="0">
      <alignment horizontal="right" vertical="center"/>
    </xf>
    <xf numFmtId="4" fontId="2" fillId="32" borderId="19" applyNumberFormat="0" applyProtection="0">
      <alignment horizontal="right" vertical="center"/>
    </xf>
    <xf numFmtId="4" fontId="2" fillId="31" borderId="19" applyNumberFormat="0" applyProtection="0">
      <alignment horizontal="right" vertical="center"/>
    </xf>
    <xf numFmtId="4" fontId="2" fillId="30" borderId="19" applyNumberFormat="0" applyProtection="0">
      <alignment horizontal="left" vertical="center" indent="1" justifyLastLine="1"/>
    </xf>
    <xf numFmtId="0" fontId="6" fillId="28" borderId="2" applyNumberFormat="0" applyProtection="0">
      <alignment horizontal="left" vertical="top" indent="1"/>
    </xf>
    <xf numFmtId="0" fontId="6" fillId="28" borderId="20" applyNumberFormat="0" applyProtection="0">
      <alignment horizontal="left" vertical="top" indent="1"/>
    </xf>
    <xf numFmtId="4" fontId="2" fillId="29" borderId="19" applyNumberFormat="0" applyProtection="0">
      <alignment horizontal="left" vertical="center" indent="1" justifyLastLine="1"/>
    </xf>
    <xf numFmtId="4" fontId="13" fillId="29" borderId="19" applyNumberFormat="0" applyProtection="0">
      <alignment vertical="center"/>
    </xf>
    <xf numFmtId="4" fontId="2" fillId="28" borderId="19" applyNumberFormat="0" applyProtection="0">
      <alignment vertical="center"/>
    </xf>
    <xf numFmtId="0" fontId="2" fillId="8" borderId="2" applyNumberFormat="0" applyProtection="0">
      <alignment horizontal="left" vertical="top" indent="1"/>
    </xf>
    <xf numFmtId="0" fontId="2" fillId="3" borderId="2" applyNumberFormat="0" applyProtection="0">
      <alignment horizontal="left" vertical="top" indent="1"/>
    </xf>
    <xf numFmtId="0" fontId="2" fillId="39" borderId="2" applyNumberFormat="0" applyProtection="0">
      <alignment horizontal="left" vertical="top" indent="1"/>
    </xf>
    <xf numFmtId="0" fontId="2" fillId="5" borderId="2" applyNumberFormat="0" applyProtection="0">
      <alignment horizontal="left" vertical="top" indent="1"/>
    </xf>
    <xf numFmtId="0" fontId="3" fillId="8" borderId="18" applyBorder="0"/>
    <xf numFmtId="4" fontId="4" fillId="41" borderId="2" applyNumberFormat="0" applyProtection="0">
      <alignment vertical="center"/>
    </xf>
    <xf numFmtId="4" fontId="14" fillId="0" borderId="17" applyNumberFormat="0" applyProtection="0">
      <alignment vertical="center"/>
    </xf>
    <xf numFmtId="4" fontId="4" fillId="6" borderId="2" applyNumberFormat="0" applyProtection="0">
      <alignment horizontal="left" vertical="center" indent="1"/>
    </xf>
    <xf numFmtId="0" fontId="4" fillId="41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14" fillId="0" borderId="17"/>
    <xf numFmtId="4" fontId="2" fillId="4" borderId="19" applyNumberFormat="0" applyProtection="0">
      <alignment horizontal="right" vertical="center"/>
    </xf>
    <xf numFmtId="0" fontId="19" fillId="0" borderId="0"/>
    <xf numFmtId="4" fontId="14" fillId="0" borderId="17" applyNumberFormat="0" applyProtection="0">
      <alignment vertical="center"/>
    </xf>
    <xf numFmtId="4" fontId="4" fillId="6" borderId="20" applyNumberFormat="0" applyProtection="0">
      <alignment horizontal="left" vertical="center" indent="1"/>
    </xf>
    <xf numFmtId="0" fontId="4" fillId="41" borderId="20" applyNumberFormat="0" applyProtection="0">
      <alignment horizontal="left" vertical="top" indent="1"/>
    </xf>
    <xf numFmtId="4" fontId="2" fillId="0" borderId="19" applyNumberFormat="0" applyProtection="0">
      <alignment horizontal="right" vertical="center"/>
    </xf>
    <xf numFmtId="4" fontId="13" fillId="42" borderId="19" applyNumberFormat="0" applyProtection="0">
      <alignment horizontal="right" vertical="center"/>
    </xf>
    <xf numFmtId="4" fontId="2" fillId="30" borderId="19" applyNumberFormat="0" applyProtection="0">
      <alignment horizontal="left" vertical="center" indent="1" justifyLastLine="1"/>
    </xf>
    <xf numFmtId="0" fontId="4" fillId="3" borderId="20" applyNumberFormat="0" applyProtection="0">
      <alignment horizontal="left" vertical="top" indent="1"/>
    </xf>
    <xf numFmtId="4" fontId="7" fillId="43" borderId="21" applyNumberFormat="0" applyProtection="0">
      <alignment horizontal="left" vertical="center" indent="1" justifyLastLine="1"/>
    </xf>
    <xf numFmtId="0" fontId="14" fillId="0" borderId="17"/>
    <xf numFmtId="4" fontId="8" fillId="40" borderId="19" applyNumberFormat="0" applyProtection="0">
      <alignment horizontal="right" vertical="center"/>
    </xf>
  </cellStyleXfs>
  <cellXfs count="65">
    <xf numFmtId="0" fontId="0" fillId="0" borderId="0" xfId="0"/>
    <xf numFmtId="0" fontId="0" fillId="0" borderId="0" xfId="0"/>
    <xf numFmtId="49" fontId="15" fillId="0" borderId="1" xfId="23" applyNumberFormat="1" applyFont="1" applyFill="1" applyAlignment="1">
      <alignment horizontal="center" vertical="center"/>
    </xf>
    <xf numFmtId="0" fontId="15" fillId="0" borderId="1" xfId="49" quotePrefix="1" applyFont="1" applyFill="1">
      <alignment horizontal="left" vertical="center" indent="1" justifyLastLine="1"/>
    </xf>
    <xf numFmtId="0" fontId="2" fillId="0" borderId="1" xfId="49" quotePrefix="1" applyFont="1" applyFill="1">
      <alignment horizontal="left" vertical="center" indent="1" justifyLastLine="1"/>
    </xf>
    <xf numFmtId="49" fontId="2" fillId="0" borderId="1" xfId="23" applyNumberFormat="1" applyFont="1" applyFill="1" applyAlignment="1">
      <alignment horizontal="center" vertical="center"/>
    </xf>
    <xf numFmtId="49" fontId="2" fillId="0" borderId="1" xfId="57" applyNumberFormat="1" applyFont="1" applyFill="1" applyAlignment="1">
      <alignment horizontal="center" vertical="center"/>
    </xf>
    <xf numFmtId="0" fontId="15" fillId="44" borderId="1" xfId="47" quotePrefix="1" applyFont="1" applyFill="1">
      <alignment horizontal="left" vertical="center" indent="1" justifyLastLine="1"/>
    </xf>
    <xf numFmtId="49" fontId="15" fillId="44" borderId="1" xfId="23" applyNumberFormat="1" applyFont="1" applyFill="1" applyAlignment="1">
      <alignment horizontal="center" vertical="center"/>
    </xf>
    <xf numFmtId="3" fontId="15" fillId="0" borderId="1" xfId="23" applyNumberFormat="1" applyFont="1" applyFill="1" applyAlignment="1">
      <alignment horizontal="center" vertical="center"/>
    </xf>
    <xf numFmtId="49" fontId="16" fillId="45" borderId="1" xfId="23" applyNumberFormat="1" applyFont="1" applyFill="1" applyBorder="1" applyAlignment="1">
      <alignment horizontal="center" vertical="center"/>
    </xf>
    <xf numFmtId="4" fontId="16" fillId="45" borderId="1" xfId="23" applyNumberFormat="1" applyFont="1" applyFill="1" applyBorder="1">
      <alignment vertical="center"/>
    </xf>
    <xf numFmtId="4" fontId="0" fillId="0" borderId="0" xfId="0" applyNumberFormat="1"/>
    <xf numFmtId="3" fontId="15" fillId="44" borderId="1" xfId="23" applyNumberFormat="1" applyFont="1" applyFill="1" applyAlignment="1">
      <alignment horizontal="center" vertical="center"/>
    </xf>
    <xf numFmtId="4" fontId="18" fillId="46" borderId="1" xfId="23" applyNumberFormat="1" applyFont="1" applyFill="1" applyBorder="1">
      <alignment vertical="center"/>
    </xf>
    <xf numFmtId="49" fontId="18" fillId="46" borderId="1" xfId="23" applyNumberFormat="1" applyFont="1" applyFill="1" applyBorder="1" applyAlignment="1">
      <alignment horizontal="center" vertical="center"/>
    </xf>
    <xf numFmtId="164" fontId="15" fillId="44" borderId="1" xfId="47" quotePrefix="1" applyNumberFormat="1" applyFont="1" applyFill="1" applyAlignment="1">
      <alignment horizontal="center" vertical="center" justifyLastLine="1"/>
    </xf>
    <xf numFmtId="164" fontId="15" fillId="0" borderId="1" xfId="49" quotePrefix="1" applyNumberFormat="1" applyFont="1" applyFill="1" applyAlignment="1">
      <alignment horizontal="center" vertical="center" justifyLastLine="1"/>
    </xf>
    <xf numFmtId="0" fontId="2" fillId="0" borderId="1" xfId="49" quotePrefix="1" applyFont="1" applyFill="1" applyAlignment="1">
      <alignment horizontal="center" vertical="center" justifyLastLine="1"/>
    </xf>
    <xf numFmtId="0" fontId="16" fillId="47" borderId="9" xfId="27" quotePrefix="1" applyNumberFormat="1" applyFont="1" applyFill="1" applyBorder="1" applyAlignment="1">
      <alignment horizontal="center" vertical="center" wrapText="1"/>
    </xf>
    <xf numFmtId="164" fontId="16" fillId="47" borderId="7" xfId="45" quotePrefix="1" applyNumberFormat="1" applyFont="1" applyFill="1" applyBorder="1" applyAlignment="1">
      <alignment horizontal="center" vertical="center" justifyLastLine="1"/>
    </xf>
    <xf numFmtId="49" fontId="16" fillId="47" borderId="1" xfId="23" applyNumberFormat="1" applyFont="1" applyFill="1" applyAlignment="1">
      <alignment horizontal="center" vertical="center"/>
    </xf>
    <xf numFmtId="0" fontId="16" fillId="47" borderId="7" xfId="45" quotePrefix="1" applyFont="1" applyFill="1" applyBorder="1" applyAlignment="1">
      <alignment horizontal="left" vertical="center" wrapText="1" indent="1" justifyLastLine="1"/>
    </xf>
    <xf numFmtId="0" fontId="17" fillId="47" borderId="9" xfId="0" applyFont="1" applyFill="1" applyBorder="1" applyAlignment="1">
      <alignment horizontal="center"/>
    </xf>
    <xf numFmtId="0" fontId="17" fillId="47" borderId="9" xfId="0" applyFont="1" applyFill="1" applyBorder="1"/>
    <xf numFmtId="3" fontId="16" fillId="45" borderId="1" xfId="23" applyNumberFormat="1" applyFont="1" applyFill="1" applyBorder="1" applyAlignment="1">
      <alignment horizontal="center" vertical="center"/>
    </xf>
    <xf numFmtId="4" fontId="16" fillId="45" borderId="1" xfId="23" applyNumberFormat="1" applyFont="1" applyFill="1" applyBorder="1" applyAlignment="1">
      <alignment horizontal="right" vertical="center"/>
    </xf>
    <xf numFmtId="4" fontId="15" fillId="0" borderId="1" xfId="23" applyFont="1" applyFill="1" applyAlignment="1">
      <alignment horizontal="right" vertical="center"/>
    </xf>
    <xf numFmtId="4" fontId="15" fillId="44" borderId="1" xfId="23" applyFont="1" applyFill="1">
      <alignment vertical="center"/>
    </xf>
    <xf numFmtId="4" fontId="15" fillId="0" borderId="1" xfId="23" applyFont="1" applyFill="1">
      <alignment vertical="center"/>
    </xf>
    <xf numFmtId="4" fontId="2" fillId="0" borderId="1" xfId="57" applyFont="1" applyFill="1">
      <alignment horizontal="right" vertical="center"/>
    </xf>
    <xf numFmtId="4" fontId="2" fillId="0" borderId="1" xfId="23" applyFont="1" applyFill="1" applyAlignment="1">
      <alignment horizontal="right" vertical="center"/>
    </xf>
    <xf numFmtId="4" fontId="15" fillId="0" borderId="1" xfId="23" applyFont="1" applyFill="1" applyAlignment="1">
      <alignment horizontal="center" vertical="center"/>
    </xf>
    <xf numFmtId="0" fontId="16" fillId="47" borderId="15" xfId="27" applyNumberFormat="1" applyFont="1" applyFill="1" applyBorder="1" applyAlignment="1">
      <alignment horizontal="center" vertical="center" wrapText="1"/>
    </xf>
    <xf numFmtId="0" fontId="16" fillId="47" borderId="23" xfId="89" quotePrefix="1" applyNumberFormat="1" applyFont="1" applyFill="1" applyBorder="1" applyAlignment="1">
      <alignment horizontal="center" vertical="center" wrapText="1"/>
    </xf>
    <xf numFmtId="4" fontId="16" fillId="47" borderId="19" xfId="94" applyNumberFormat="1" applyFont="1" applyFill="1" applyAlignment="1">
      <alignment horizontal="right" vertical="center"/>
    </xf>
    <xf numFmtId="4" fontId="16" fillId="45" borderId="19" xfId="94" applyNumberFormat="1" applyFont="1" applyFill="1" applyBorder="1" applyAlignment="1">
      <alignment horizontal="right" vertical="center"/>
    </xf>
    <xf numFmtId="4" fontId="18" fillId="46" borderId="19" xfId="94" applyNumberFormat="1" applyFont="1" applyFill="1" applyBorder="1">
      <alignment vertical="center"/>
    </xf>
    <xf numFmtId="4" fontId="16" fillId="45" borderId="19" xfId="94" applyNumberFormat="1" applyFont="1" applyFill="1" applyBorder="1">
      <alignment vertical="center"/>
    </xf>
    <xf numFmtId="4" fontId="15" fillId="44" borderId="19" xfId="94" applyFont="1" applyFill="1">
      <alignment vertical="center"/>
    </xf>
    <xf numFmtId="4" fontId="15" fillId="0" borderId="19" xfId="94" applyFont="1" applyFill="1">
      <alignment vertical="center"/>
    </xf>
    <xf numFmtId="4" fontId="2" fillId="0" borderId="19" xfId="111" applyFont="1" applyFill="1">
      <alignment horizontal="right" vertical="center"/>
    </xf>
    <xf numFmtId="4" fontId="2" fillId="0" borderId="19" xfId="94" applyFont="1" applyFill="1" applyAlignment="1">
      <alignment horizontal="right" vertical="center"/>
    </xf>
    <xf numFmtId="4" fontId="15" fillId="0" borderId="19" xfId="94" applyFont="1" applyFill="1" applyAlignment="1">
      <alignment horizontal="right" vertical="center"/>
    </xf>
    <xf numFmtId="4" fontId="1" fillId="0" borderId="19" xfId="94" applyFont="1" applyFill="1">
      <alignment vertical="center"/>
    </xf>
    <xf numFmtId="4" fontId="15" fillId="0" borderId="0" xfId="23" applyFont="1" applyFill="1" applyBorder="1">
      <alignment vertical="center"/>
    </xf>
    <xf numFmtId="0" fontId="0" fillId="0" borderId="22" xfId="0" applyBorder="1"/>
    <xf numFmtId="164" fontId="15" fillId="48" borderId="1" xfId="49" quotePrefix="1" applyNumberFormat="1" applyFont="1" applyFill="1" applyAlignment="1">
      <alignment horizontal="center" vertical="center" justifyLastLine="1"/>
    </xf>
    <xf numFmtId="0" fontId="15" fillId="48" borderId="1" xfId="49" quotePrefix="1" applyFont="1" applyFill="1">
      <alignment horizontal="left" vertical="center" indent="1" justifyLastLine="1"/>
    </xf>
    <xf numFmtId="49" fontId="15" fillId="48" borderId="1" xfId="23" applyNumberFormat="1" applyFont="1" applyFill="1" applyAlignment="1">
      <alignment horizontal="center" vertical="center"/>
    </xf>
    <xf numFmtId="4" fontId="15" fillId="48" borderId="1" xfId="23" applyFont="1" applyFill="1" applyAlignment="1">
      <alignment horizontal="right" vertical="center"/>
    </xf>
    <xf numFmtId="4" fontId="15" fillId="48" borderId="19" xfId="94" applyFont="1" applyFill="1" applyAlignment="1">
      <alignment horizontal="right" vertical="center"/>
    </xf>
    <xf numFmtId="0" fontId="2" fillId="48" borderId="1" xfId="49" quotePrefix="1" applyFont="1" applyFill="1" applyAlignment="1">
      <alignment horizontal="center" vertical="center" justifyLastLine="1"/>
    </xf>
    <xf numFmtId="0" fontId="2" fillId="48" borderId="1" xfId="49" quotePrefix="1" applyFont="1" applyFill="1">
      <alignment horizontal="left" vertical="center" indent="1" justifyLastLine="1"/>
    </xf>
    <xf numFmtId="49" fontId="2" fillId="48" borderId="1" xfId="57" applyNumberFormat="1" applyFont="1" applyFill="1" applyAlignment="1">
      <alignment horizontal="center" vertical="center"/>
    </xf>
    <xf numFmtId="4" fontId="2" fillId="48" borderId="1" xfId="57" applyFont="1" applyFill="1">
      <alignment horizontal="right" vertical="center"/>
    </xf>
    <xf numFmtId="4" fontId="2" fillId="48" borderId="19" xfId="111" applyFont="1" applyFill="1">
      <alignment horizontal="right" vertical="center"/>
    </xf>
    <xf numFmtId="164" fontId="16" fillId="45" borderId="10" xfId="45" quotePrefix="1" applyNumberFormat="1" applyFont="1" applyFill="1" applyBorder="1" applyAlignment="1">
      <alignment horizontal="center" vertical="center" justifyLastLine="1"/>
    </xf>
    <xf numFmtId="164" fontId="16" fillId="45" borderId="12" xfId="45" quotePrefix="1" applyNumberFormat="1" applyFont="1" applyFill="1" applyBorder="1" applyAlignment="1">
      <alignment horizontal="center" vertical="center" justifyLastLine="1"/>
    </xf>
    <xf numFmtId="164" fontId="16" fillId="45" borderId="0" xfId="45" quotePrefix="1" applyNumberFormat="1" applyFont="1" applyFill="1" applyBorder="1" applyAlignment="1">
      <alignment horizontal="center" vertical="center" justifyLastLine="1"/>
    </xf>
    <xf numFmtId="164" fontId="16" fillId="45" borderId="11" xfId="45" quotePrefix="1" applyNumberFormat="1" applyFont="1" applyFill="1" applyBorder="1" applyAlignment="1">
      <alignment horizontal="center" vertical="center" justifyLastLine="1"/>
    </xf>
    <xf numFmtId="164" fontId="16" fillId="45" borderId="13" xfId="45" quotePrefix="1" applyNumberFormat="1" applyFont="1" applyFill="1" applyBorder="1" applyAlignment="1">
      <alignment horizontal="center" vertical="center" justifyLastLine="1"/>
    </xf>
    <xf numFmtId="164" fontId="16" fillId="45" borderId="14" xfId="45" quotePrefix="1" applyNumberFormat="1" applyFont="1" applyFill="1" applyBorder="1" applyAlignment="1">
      <alignment horizontal="center" vertical="center" justifyLastLine="1"/>
    </xf>
    <xf numFmtId="164" fontId="16" fillId="47" borderId="8" xfId="45" quotePrefix="1" applyNumberFormat="1" applyFont="1" applyFill="1" applyBorder="1" applyAlignment="1">
      <alignment horizontal="left" vertical="center"/>
    </xf>
    <xf numFmtId="164" fontId="16" fillId="47" borderId="16" xfId="45" quotePrefix="1" applyNumberFormat="1" applyFont="1" applyFill="1" applyBorder="1" applyAlignment="1">
      <alignment horizontal="left" vertical="center"/>
    </xf>
  </cellXfs>
  <cellStyles count="118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Emphasis 1" xfId="20"/>
    <cellStyle name="Emphasis 2" xfId="21"/>
    <cellStyle name="Emphasis 3" xfId="22"/>
    <cellStyle name="Normal 2" xfId="1"/>
    <cellStyle name="Normal 3" xfId="107"/>
    <cellStyle name="Normalno" xfId="0" builtinId="0"/>
    <cellStyle name="SAPBEXaggData" xfId="23"/>
    <cellStyle name="SAPBEXaggData 2" xfId="94"/>
    <cellStyle name="SAPBEXaggDataEmph" xfId="24"/>
    <cellStyle name="SAPBEXaggDataEmph 2" xfId="93"/>
    <cellStyle name="SAPBEXaggItem" xfId="25"/>
    <cellStyle name="SAPBEXaggItem 2" xfId="92"/>
    <cellStyle name="SAPBEXaggItemX" xfId="26"/>
    <cellStyle name="SAPBEXaggItemX 2" xfId="90"/>
    <cellStyle name="SAPBEXaggItemX 3" xfId="91"/>
    <cellStyle name="SAPBEXchaText" xfId="27"/>
    <cellStyle name="SAPBEXchaText 2" xfId="89"/>
    <cellStyle name="SAPBEXexcBad7" xfId="28"/>
    <cellStyle name="SAPBEXexcBad7 2" xfId="88"/>
    <cellStyle name="SAPBEXexcBad8" xfId="29"/>
    <cellStyle name="SAPBEXexcBad8 2" xfId="87"/>
    <cellStyle name="SAPBEXexcBad9" xfId="30"/>
    <cellStyle name="SAPBEXexcBad9 2" xfId="66"/>
    <cellStyle name="SAPBEXexcCritical4" xfId="31"/>
    <cellStyle name="SAPBEXexcCritical4 2" xfId="65"/>
    <cellStyle name="SAPBEXexcCritical5" xfId="32"/>
    <cellStyle name="SAPBEXexcCritical5 2" xfId="86"/>
    <cellStyle name="SAPBEXexcCritical6" xfId="33"/>
    <cellStyle name="SAPBEXexcCritical6 2" xfId="85"/>
    <cellStyle name="SAPBEXexcGood1" xfId="34"/>
    <cellStyle name="SAPBEXexcGood1 2" xfId="84"/>
    <cellStyle name="SAPBEXexcGood2" xfId="35"/>
    <cellStyle name="SAPBEXexcGood2 2" xfId="106"/>
    <cellStyle name="SAPBEXexcGood3" xfId="36"/>
    <cellStyle name="SAPBEXexcGood3 2" xfId="83"/>
    <cellStyle name="SAPBEXfilterDrill" xfId="37"/>
    <cellStyle name="SAPBEXfilterDrill 2" xfId="82"/>
    <cellStyle name="SAPBEXfilterItem" xfId="38"/>
    <cellStyle name="SAPBEXfilterItem 2" xfId="81"/>
    <cellStyle name="SAPBEXfilterText" xfId="39"/>
    <cellStyle name="SAPBEXfilterText 2" xfId="80"/>
    <cellStyle name="SAPBEXformats" xfId="40"/>
    <cellStyle name="SAPBEXformats 2" xfId="79"/>
    <cellStyle name="SAPBEXheaderItem" xfId="41"/>
    <cellStyle name="SAPBEXheaderItem 2" xfId="78"/>
    <cellStyle name="SAPBEXheaderText" xfId="42"/>
    <cellStyle name="SAPBEXheaderText 2" xfId="77"/>
    <cellStyle name="SAPBEXHLevel0" xfId="43"/>
    <cellStyle name="SAPBEXHLevel0 2" xfId="76"/>
    <cellStyle name="SAPBEXHLevel0X" xfId="44"/>
    <cellStyle name="SAPBEXHLevel0X 2" xfId="95"/>
    <cellStyle name="SAPBEXHLevel0X 3" xfId="75"/>
    <cellStyle name="SAPBEXHLevel1" xfId="45"/>
    <cellStyle name="SAPBEXHLevel1 2" xfId="74"/>
    <cellStyle name="SAPBEXHLevel1X" xfId="46"/>
    <cellStyle name="SAPBEXHLevel1X 2" xfId="96"/>
    <cellStyle name="SAPBEXHLevel1X 3" xfId="73"/>
    <cellStyle name="SAPBEXHLevel2" xfId="47"/>
    <cellStyle name="SAPBEXHLevel2 2" xfId="72"/>
    <cellStyle name="SAPBEXHLevel2X" xfId="48"/>
    <cellStyle name="SAPBEXHLevel2X 2" xfId="97"/>
    <cellStyle name="SAPBEXHLevel2X 3" xfId="71"/>
    <cellStyle name="SAPBEXHLevel3" xfId="49"/>
    <cellStyle name="SAPBEXHLevel3 2" xfId="70"/>
    <cellStyle name="SAPBEXHLevel3X" xfId="50"/>
    <cellStyle name="SAPBEXHLevel3X 2" xfId="98"/>
    <cellStyle name="SAPBEXHLevel3X 3" xfId="69"/>
    <cellStyle name="SAPBEXinputData" xfId="51"/>
    <cellStyle name="SAPBEXItemHeader" xfId="52"/>
    <cellStyle name="SAPBEXItemHeader 2" xfId="99"/>
    <cellStyle name="SAPBEXItemHeader 3" xfId="68"/>
    <cellStyle name="SAPBEXresData" xfId="53"/>
    <cellStyle name="SAPBEXresData 2" xfId="100"/>
    <cellStyle name="SAPBEXresData 3" xfId="67"/>
    <cellStyle name="SAPBEXresDataEmph" xfId="54"/>
    <cellStyle name="SAPBEXresDataEmph 2" xfId="101"/>
    <cellStyle name="SAPBEXresDataEmph 3" xfId="108"/>
    <cellStyle name="SAPBEXresItem" xfId="55"/>
    <cellStyle name="SAPBEXresItem 2" xfId="102"/>
    <cellStyle name="SAPBEXresItem 3" xfId="109"/>
    <cellStyle name="SAPBEXresItemX" xfId="56"/>
    <cellStyle name="SAPBEXresItemX 2" xfId="103"/>
    <cellStyle name="SAPBEXresItemX 3" xfId="110"/>
    <cellStyle name="SAPBEXstdData" xfId="57"/>
    <cellStyle name="SAPBEXstdData 2" xfId="111"/>
    <cellStyle name="SAPBEXstdDataEmph" xfId="58"/>
    <cellStyle name="SAPBEXstdDataEmph 2" xfId="112"/>
    <cellStyle name="SAPBEXstdItem" xfId="59"/>
    <cellStyle name="SAPBEXstdItem 2" xfId="113"/>
    <cellStyle name="SAPBEXstdItemX" xfId="60"/>
    <cellStyle name="SAPBEXstdItemX 2" xfId="104"/>
    <cellStyle name="SAPBEXstdItemX 3" xfId="114"/>
    <cellStyle name="SAPBEXtitle" xfId="61"/>
    <cellStyle name="SAPBEXtitle 2" xfId="115"/>
    <cellStyle name="SAPBEXunassignedItem" xfId="62"/>
    <cellStyle name="SAPBEXunassignedItem 2" xfId="105"/>
    <cellStyle name="SAPBEXunassignedItem 3" xfId="116"/>
    <cellStyle name="SAPBEXundefined" xfId="63"/>
    <cellStyle name="SAPBEXundefined 2" xfId="117"/>
    <cellStyle name="Sheet Title" xfId="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E2" sqref="E2"/>
    </sheetView>
  </sheetViews>
  <sheetFormatPr defaultColWidth="9.109375" defaultRowHeight="14.4"/>
  <cols>
    <col min="1" max="1" width="9.109375" style="1"/>
    <col min="2" max="2" width="46.109375" style="1" customWidth="1"/>
    <col min="3" max="3" width="8.33203125" style="1" customWidth="1"/>
    <col min="4" max="4" width="9.109375" style="1"/>
    <col min="5" max="5" width="14" style="1" customWidth="1"/>
    <col min="6" max="6" width="15.33203125" style="1" customWidth="1"/>
    <col min="7" max="8" width="13.88671875" style="1" customWidth="1"/>
    <col min="9" max="16384" width="9.109375" style="1"/>
  </cols>
  <sheetData>
    <row r="1" spans="1:10" ht="24">
      <c r="A1" s="23"/>
      <c r="B1" s="24"/>
      <c r="C1" s="19" t="s">
        <v>0</v>
      </c>
      <c r="D1" s="19" t="s">
        <v>1</v>
      </c>
      <c r="E1" s="33" t="s">
        <v>111</v>
      </c>
      <c r="F1" s="34" t="s">
        <v>2</v>
      </c>
      <c r="G1" s="34" t="s">
        <v>3</v>
      </c>
      <c r="H1" s="34" t="s">
        <v>112</v>
      </c>
    </row>
    <row r="2" spans="1:10">
      <c r="A2" s="20" t="s">
        <v>110</v>
      </c>
      <c r="B2" s="22" t="s">
        <v>4</v>
      </c>
      <c r="C2" s="21"/>
      <c r="D2" s="21"/>
      <c r="E2" s="35">
        <f>E3+E4+E6+E7+E8+E9+E10+E11+E12</f>
        <v>10947673</v>
      </c>
      <c r="F2" s="35">
        <f>F3+F4+F6+F7+F8+F9+F10+F11+F12</f>
        <v>12780000</v>
      </c>
      <c r="G2" s="35">
        <f>G3+G4+G6+G7+G8+G9+G10+G11+G12</f>
        <v>13881000</v>
      </c>
      <c r="H2" s="35">
        <f>H3+H4+H6+H7+H8+H9+H10+H11+H12</f>
        <v>13555000</v>
      </c>
    </row>
    <row r="3" spans="1:10">
      <c r="A3" s="57"/>
      <c r="B3" s="57"/>
      <c r="C3" s="58"/>
      <c r="D3" s="25">
        <v>11</v>
      </c>
      <c r="E3" s="26">
        <v>10290000</v>
      </c>
      <c r="F3" s="36">
        <f>F14+F58</f>
        <v>12375000</v>
      </c>
      <c r="G3" s="36">
        <f>G14+G58</f>
        <v>13476000</v>
      </c>
      <c r="H3" s="36">
        <f>H14+H58</f>
        <v>13555000</v>
      </c>
      <c r="J3" s="12"/>
    </row>
    <row r="4" spans="1:10">
      <c r="A4" s="59"/>
      <c r="B4" s="59"/>
      <c r="C4" s="60"/>
      <c r="D4" s="10">
        <v>12</v>
      </c>
      <c r="E4" s="26">
        <v>110000</v>
      </c>
      <c r="F4" s="36">
        <v>125000</v>
      </c>
      <c r="G4" s="36">
        <v>125000</v>
      </c>
      <c r="H4" s="36">
        <v>0</v>
      </c>
    </row>
    <row r="5" spans="1:10">
      <c r="A5" s="59"/>
      <c r="B5" s="59"/>
      <c r="C5" s="60"/>
      <c r="D5" s="15" t="s">
        <v>5</v>
      </c>
      <c r="E5" s="14">
        <v>10400000</v>
      </c>
      <c r="F5" s="37">
        <f>SUM(F3:F4)</f>
        <v>12500000</v>
      </c>
      <c r="G5" s="37">
        <f>SUM(G3:G4)</f>
        <v>13601000</v>
      </c>
      <c r="H5" s="37">
        <v>13555000</v>
      </c>
    </row>
    <row r="6" spans="1:10">
      <c r="A6" s="59"/>
      <c r="B6" s="59"/>
      <c r="C6" s="60"/>
      <c r="D6" s="10" t="s">
        <v>6</v>
      </c>
      <c r="E6" s="11">
        <v>0</v>
      </c>
      <c r="F6" s="38">
        <v>0</v>
      </c>
      <c r="G6" s="38">
        <v>0</v>
      </c>
      <c r="H6" s="38">
        <v>0</v>
      </c>
    </row>
    <row r="7" spans="1:10">
      <c r="A7" s="59"/>
      <c r="B7" s="59"/>
      <c r="C7" s="60"/>
      <c r="D7" s="10" t="s">
        <v>7</v>
      </c>
      <c r="E7" s="26">
        <f>SUM(E68)</f>
        <v>225768</v>
      </c>
      <c r="F7" s="36">
        <v>280000</v>
      </c>
      <c r="G7" s="36">
        <v>0</v>
      </c>
      <c r="H7" s="36">
        <v>0</v>
      </c>
    </row>
    <row r="8" spans="1:10">
      <c r="A8" s="59"/>
      <c r="B8" s="59"/>
      <c r="C8" s="60"/>
      <c r="D8" s="10" t="s">
        <v>8</v>
      </c>
      <c r="E8" s="11">
        <v>2868</v>
      </c>
      <c r="F8" s="38">
        <v>0</v>
      </c>
      <c r="G8" s="38">
        <v>0</v>
      </c>
      <c r="H8" s="38">
        <v>0</v>
      </c>
    </row>
    <row r="9" spans="1:10">
      <c r="A9" s="59"/>
      <c r="B9" s="59"/>
      <c r="C9" s="60"/>
      <c r="D9" s="10" t="s">
        <v>9</v>
      </c>
      <c r="E9" s="11">
        <v>290000</v>
      </c>
      <c r="F9" s="38">
        <v>0</v>
      </c>
      <c r="G9" s="38">
        <v>280000</v>
      </c>
      <c r="H9" s="38">
        <v>0</v>
      </c>
    </row>
    <row r="10" spans="1:10">
      <c r="A10" s="59"/>
      <c r="B10" s="59"/>
      <c r="C10" s="60"/>
      <c r="D10" s="10" t="s">
        <v>10</v>
      </c>
      <c r="E10" s="11">
        <v>0</v>
      </c>
      <c r="F10" s="38">
        <v>0</v>
      </c>
      <c r="G10" s="38">
        <v>0</v>
      </c>
      <c r="H10" s="38">
        <v>0</v>
      </c>
    </row>
    <row r="11" spans="1:10">
      <c r="A11" s="59"/>
      <c r="B11" s="59"/>
      <c r="C11" s="60"/>
      <c r="D11" s="10" t="s">
        <v>11</v>
      </c>
      <c r="E11" s="11">
        <v>0</v>
      </c>
      <c r="F11" s="38">
        <v>0</v>
      </c>
      <c r="G11" s="38">
        <v>0</v>
      </c>
      <c r="H11" s="38">
        <v>0</v>
      </c>
    </row>
    <row r="12" spans="1:10">
      <c r="A12" s="61"/>
      <c r="B12" s="61"/>
      <c r="C12" s="62"/>
      <c r="D12" s="10" t="s">
        <v>12</v>
      </c>
      <c r="E12" s="26">
        <v>29037</v>
      </c>
      <c r="F12" s="36">
        <v>0</v>
      </c>
      <c r="G12" s="36">
        <v>0</v>
      </c>
      <c r="H12" s="36">
        <v>0</v>
      </c>
    </row>
    <row r="13" spans="1:10">
      <c r="A13" s="63" t="s">
        <v>13</v>
      </c>
      <c r="B13" s="64"/>
      <c r="C13" s="64"/>
      <c r="D13" s="64"/>
      <c r="E13" s="64"/>
      <c r="F13" s="64"/>
      <c r="G13" s="64"/>
      <c r="H13" s="64"/>
    </row>
    <row r="14" spans="1:10">
      <c r="A14" s="16" t="s">
        <v>14</v>
      </c>
      <c r="B14" s="7" t="s">
        <v>15</v>
      </c>
      <c r="C14" s="8"/>
      <c r="D14" s="8" t="s">
        <v>16</v>
      </c>
      <c r="E14" s="39">
        <f>E15+E18+E20+E23+E27+E33+E43+E51+E55</f>
        <v>9837887</v>
      </c>
      <c r="F14" s="39">
        <f>F15+F18+F20+F23+F27+F33+F43+F51+F55</f>
        <v>12225000</v>
      </c>
      <c r="G14" s="39">
        <f>G15+G18+G20+G23+G27+G33+G43+G51+G55</f>
        <v>13326000</v>
      </c>
      <c r="H14" s="39">
        <f>H15+H18+H20+H23+H27+H33+H43+H51+H55</f>
        <v>13405000</v>
      </c>
    </row>
    <row r="15" spans="1:10">
      <c r="A15" s="17" t="s">
        <v>17</v>
      </c>
      <c r="B15" s="3" t="s">
        <v>18</v>
      </c>
      <c r="C15" s="2" t="s">
        <v>19</v>
      </c>
      <c r="D15" s="2" t="s">
        <v>16</v>
      </c>
      <c r="E15" s="29">
        <f>SUM(E16:E17)</f>
        <v>5530000</v>
      </c>
      <c r="F15" s="40">
        <f>SUM(F16:F17)</f>
        <v>6770000</v>
      </c>
      <c r="G15" s="40">
        <f>SUM(G16:G17)</f>
        <v>6820000</v>
      </c>
      <c r="H15" s="40">
        <f>SUM(H16:H17)</f>
        <v>6870000</v>
      </c>
    </row>
    <row r="16" spans="1:10">
      <c r="A16" s="18" t="s">
        <v>20</v>
      </c>
      <c r="B16" s="4" t="s">
        <v>21</v>
      </c>
      <c r="C16" s="5" t="s">
        <v>19</v>
      </c>
      <c r="D16" s="5" t="s">
        <v>16</v>
      </c>
      <c r="E16" s="30">
        <v>5510000</v>
      </c>
      <c r="F16" s="44">
        <v>6750000</v>
      </c>
      <c r="G16" s="41">
        <v>6800000</v>
      </c>
      <c r="H16" s="41">
        <v>6850000</v>
      </c>
    </row>
    <row r="17" spans="1:10">
      <c r="A17" s="18" t="s">
        <v>22</v>
      </c>
      <c r="B17" s="4" t="s">
        <v>23</v>
      </c>
      <c r="C17" s="5" t="s">
        <v>19</v>
      </c>
      <c r="D17" s="5" t="s">
        <v>16</v>
      </c>
      <c r="E17" s="30">
        <v>20000</v>
      </c>
      <c r="F17" s="41">
        <v>20000</v>
      </c>
      <c r="G17" s="41">
        <v>20000</v>
      </c>
      <c r="H17" s="41">
        <v>20000</v>
      </c>
    </row>
    <row r="18" spans="1:10">
      <c r="A18" s="17" t="s">
        <v>24</v>
      </c>
      <c r="B18" s="3" t="s">
        <v>25</v>
      </c>
      <c r="C18" s="2" t="s">
        <v>19</v>
      </c>
      <c r="D18" s="2" t="s">
        <v>16</v>
      </c>
      <c r="E18" s="29">
        <v>230000</v>
      </c>
      <c r="F18" s="40">
        <v>270000</v>
      </c>
      <c r="G18" s="40">
        <v>270000</v>
      </c>
      <c r="H18" s="40">
        <v>270000</v>
      </c>
    </row>
    <row r="19" spans="1:10">
      <c r="A19" s="18" t="s">
        <v>26</v>
      </c>
      <c r="B19" s="4" t="s">
        <v>25</v>
      </c>
      <c r="C19" s="5" t="s">
        <v>19</v>
      </c>
      <c r="D19" s="5" t="s">
        <v>16</v>
      </c>
      <c r="E19" s="30">
        <v>230000</v>
      </c>
      <c r="F19" s="41">
        <v>270000</v>
      </c>
      <c r="G19" s="41">
        <v>270000</v>
      </c>
      <c r="H19" s="41">
        <v>270000</v>
      </c>
    </row>
    <row r="20" spans="1:10">
      <c r="A20" s="17" t="s">
        <v>27</v>
      </c>
      <c r="B20" s="3" t="s">
        <v>28</v>
      </c>
      <c r="C20" s="2" t="s">
        <v>19</v>
      </c>
      <c r="D20" s="2" t="s">
        <v>16</v>
      </c>
      <c r="E20" s="29">
        <f>SUM(E21)</f>
        <v>930000</v>
      </c>
      <c r="F20" s="40">
        <f>SUM(F21)</f>
        <v>1120000</v>
      </c>
      <c r="G20" s="40">
        <f>SUM(G21)</f>
        <v>1126000</v>
      </c>
      <c r="H20" s="40">
        <f>SUM(H21)</f>
        <v>1135000</v>
      </c>
    </row>
    <row r="21" spans="1:10">
      <c r="A21" s="18" t="s">
        <v>29</v>
      </c>
      <c r="B21" s="4" t="s">
        <v>30</v>
      </c>
      <c r="C21" s="5" t="s">
        <v>19</v>
      </c>
      <c r="D21" s="5" t="s">
        <v>16</v>
      </c>
      <c r="E21" s="30">
        <v>930000</v>
      </c>
      <c r="F21" s="41">
        <v>1120000</v>
      </c>
      <c r="G21" s="41">
        <v>1126000</v>
      </c>
      <c r="H21" s="41">
        <v>1135000</v>
      </c>
    </row>
    <row r="22" spans="1:10">
      <c r="A22" s="18" t="s">
        <v>31</v>
      </c>
      <c r="B22" s="4" t="s">
        <v>32</v>
      </c>
      <c r="C22" s="5" t="s">
        <v>19</v>
      </c>
      <c r="D22" s="5" t="s">
        <v>16</v>
      </c>
      <c r="E22" s="30">
        <v>0</v>
      </c>
      <c r="F22" s="41">
        <v>0</v>
      </c>
      <c r="G22" s="41">
        <v>0</v>
      </c>
      <c r="H22" s="41">
        <v>0</v>
      </c>
    </row>
    <row r="23" spans="1:10">
      <c r="A23" s="17" t="s">
        <v>33</v>
      </c>
      <c r="B23" s="3" t="s">
        <v>34</v>
      </c>
      <c r="C23" s="2" t="s">
        <v>19</v>
      </c>
      <c r="D23" s="2" t="s">
        <v>16</v>
      </c>
      <c r="E23" s="29">
        <f>SUM(E24:E26)</f>
        <v>345000</v>
      </c>
      <c r="F23" s="40">
        <f>SUM(F24:F26)</f>
        <v>515000</v>
      </c>
      <c r="G23" s="40">
        <f>SUM(G24:G26)</f>
        <v>550000</v>
      </c>
      <c r="H23" s="40">
        <f>SUM(H24:H26)</f>
        <v>550000</v>
      </c>
      <c r="I23" s="46"/>
      <c r="J23" s="45"/>
    </row>
    <row r="24" spans="1:10">
      <c r="A24" s="18" t="s">
        <v>35</v>
      </c>
      <c r="B24" s="4" t="s">
        <v>36</v>
      </c>
      <c r="C24" s="5" t="s">
        <v>19</v>
      </c>
      <c r="D24" s="5" t="s">
        <v>16</v>
      </c>
      <c r="E24" s="30">
        <v>30000</v>
      </c>
      <c r="F24" s="41">
        <v>165000</v>
      </c>
      <c r="G24" s="41">
        <v>200000</v>
      </c>
      <c r="H24" s="41">
        <v>200000</v>
      </c>
    </row>
    <row r="25" spans="1:10">
      <c r="A25" s="18" t="s">
        <v>37</v>
      </c>
      <c r="B25" s="4" t="s">
        <v>38</v>
      </c>
      <c r="C25" s="5" t="s">
        <v>19</v>
      </c>
      <c r="D25" s="5" t="s">
        <v>16</v>
      </c>
      <c r="E25" s="30">
        <v>300000</v>
      </c>
      <c r="F25" s="41">
        <v>300000</v>
      </c>
      <c r="G25" s="41">
        <v>300000</v>
      </c>
      <c r="H25" s="41">
        <v>300000</v>
      </c>
    </row>
    <row r="26" spans="1:10">
      <c r="A26" s="18" t="s">
        <v>39</v>
      </c>
      <c r="B26" s="4" t="s">
        <v>40</v>
      </c>
      <c r="C26" s="5" t="s">
        <v>19</v>
      </c>
      <c r="D26" s="5" t="s">
        <v>16</v>
      </c>
      <c r="E26" s="30">
        <v>15000</v>
      </c>
      <c r="F26" s="41">
        <v>50000</v>
      </c>
      <c r="G26" s="41">
        <v>50000</v>
      </c>
      <c r="H26" s="41">
        <v>50000</v>
      </c>
    </row>
    <row r="27" spans="1:10">
      <c r="A27" s="17" t="s">
        <v>41</v>
      </c>
      <c r="B27" s="3" t="s">
        <v>42</v>
      </c>
      <c r="C27" s="2" t="s">
        <v>19</v>
      </c>
      <c r="D27" s="2" t="s">
        <v>16</v>
      </c>
      <c r="E27" s="29">
        <f>SUM(E28:E32)</f>
        <v>87000</v>
      </c>
      <c r="F27" s="40">
        <f>SUM(F28:F32)</f>
        <v>404000</v>
      </c>
      <c r="G27" s="40">
        <f>SUM(G28:G32)</f>
        <v>474000</v>
      </c>
      <c r="H27" s="40">
        <f>SUM(H28:H32)</f>
        <v>474000</v>
      </c>
    </row>
    <row r="28" spans="1:10">
      <c r="A28" s="18" t="s">
        <v>43</v>
      </c>
      <c r="B28" s="4" t="s">
        <v>44</v>
      </c>
      <c r="C28" s="5" t="s">
        <v>19</v>
      </c>
      <c r="D28" s="5" t="s">
        <v>16</v>
      </c>
      <c r="E28" s="30">
        <v>60000</v>
      </c>
      <c r="F28" s="41">
        <v>80000</v>
      </c>
      <c r="G28" s="41">
        <v>80000</v>
      </c>
      <c r="H28" s="41">
        <v>80000</v>
      </c>
    </row>
    <row r="29" spans="1:10">
      <c r="A29" s="18" t="s">
        <v>45</v>
      </c>
      <c r="B29" s="4" t="s">
        <v>46</v>
      </c>
      <c r="C29" s="5" t="s">
        <v>19</v>
      </c>
      <c r="D29" s="5" t="s">
        <v>16</v>
      </c>
      <c r="E29" s="30">
        <v>4000</v>
      </c>
      <c r="F29" s="41">
        <v>4000</v>
      </c>
      <c r="G29" s="41">
        <v>4000</v>
      </c>
      <c r="H29" s="41">
        <v>4000</v>
      </c>
    </row>
    <row r="30" spans="1:10">
      <c r="A30" s="18" t="s">
        <v>47</v>
      </c>
      <c r="B30" s="4" t="s">
        <v>48</v>
      </c>
      <c r="C30" s="5" t="s">
        <v>19</v>
      </c>
      <c r="D30" s="5" t="s">
        <v>16</v>
      </c>
      <c r="E30" s="30">
        <v>5000</v>
      </c>
      <c r="F30" s="41">
        <v>300000</v>
      </c>
      <c r="G30" s="41">
        <v>370000</v>
      </c>
      <c r="H30" s="41">
        <v>370000</v>
      </c>
    </row>
    <row r="31" spans="1:10">
      <c r="A31" s="18" t="s">
        <v>49</v>
      </c>
      <c r="B31" s="4" t="s">
        <v>50</v>
      </c>
      <c r="C31" s="5" t="s">
        <v>19</v>
      </c>
      <c r="D31" s="5" t="s">
        <v>16</v>
      </c>
      <c r="E31" s="30">
        <v>3000</v>
      </c>
      <c r="F31" s="41">
        <v>5000</v>
      </c>
      <c r="G31" s="41">
        <v>5000</v>
      </c>
      <c r="H31" s="41">
        <v>5000</v>
      </c>
    </row>
    <row r="32" spans="1:10">
      <c r="A32" s="18" t="s">
        <v>51</v>
      </c>
      <c r="B32" s="4" t="s">
        <v>52</v>
      </c>
      <c r="C32" s="5" t="s">
        <v>19</v>
      </c>
      <c r="D32" s="5" t="s">
        <v>16</v>
      </c>
      <c r="E32" s="30">
        <v>15000</v>
      </c>
      <c r="F32" s="41">
        <v>15000</v>
      </c>
      <c r="G32" s="41">
        <v>15000</v>
      </c>
      <c r="H32" s="41">
        <v>15000</v>
      </c>
    </row>
    <row r="33" spans="1:8">
      <c r="A33" s="17" t="s">
        <v>53</v>
      </c>
      <c r="B33" s="3" t="s">
        <v>54</v>
      </c>
      <c r="C33" s="2" t="s">
        <v>19</v>
      </c>
      <c r="D33" s="2" t="s">
        <v>16</v>
      </c>
      <c r="E33" s="29">
        <f>SUM(E34:E42)</f>
        <v>1580000</v>
      </c>
      <c r="F33" s="40">
        <f>SUM(F34:F42)</f>
        <v>2155000</v>
      </c>
      <c r="G33" s="40">
        <f>SUM(G34:G42)</f>
        <v>2620000</v>
      </c>
      <c r="H33" s="40">
        <f>SUM(H34:H42)</f>
        <v>2640000</v>
      </c>
    </row>
    <row r="34" spans="1:8">
      <c r="A34" s="18" t="s">
        <v>55</v>
      </c>
      <c r="B34" s="4" t="s">
        <v>56</v>
      </c>
      <c r="C34" s="5" t="s">
        <v>19</v>
      </c>
      <c r="D34" s="5" t="s">
        <v>16</v>
      </c>
      <c r="E34" s="30">
        <v>170000</v>
      </c>
      <c r="F34" s="41">
        <v>150000</v>
      </c>
      <c r="G34" s="41">
        <v>150000</v>
      </c>
      <c r="H34" s="41">
        <v>150000</v>
      </c>
    </row>
    <row r="35" spans="1:8">
      <c r="A35" s="18" t="s">
        <v>57</v>
      </c>
      <c r="B35" s="4" t="s">
        <v>58</v>
      </c>
      <c r="C35" s="5" t="s">
        <v>19</v>
      </c>
      <c r="D35" s="5" t="s">
        <v>16</v>
      </c>
      <c r="E35" s="30">
        <v>120000</v>
      </c>
      <c r="F35" s="41">
        <v>630000</v>
      </c>
      <c r="G35" s="41">
        <v>720000</v>
      </c>
      <c r="H35" s="41">
        <v>720000</v>
      </c>
    </row>
    <row r="36" spans="1:8">
      <c r="A36" s="18" t="s">
        <v>59</v>
      </c>
      <c r="B36" s="4" t="s">
        <v>60</v>
      </c>
      <c r="C36" s="5" t="s">
        <v>19</v>
      </c>
      <c r="D36" s="5" t="s">
        <v>16</v>
      </c>
      <c r="E36" s="30">
        <v>50000</v>
      </c>
      <c r="F36" s="41">
        <v>50000</v>
      </c>
      <c r="G36" s="41">
        <v>50000</v>
      </c>
      <c r="H36" s="41">
        <v>50000</v>
      </c>
    </row>
    <row r="37" spans="1:8">
      <c r="A37" s="18" t="s">
        <v>61</v>
      </c>
      <c r="B37" s="4" t="s">
        <v>62</v>
      </c>
      <c r="C37" s="5" t="s">
        <v>19</v>
      </c>
      <c r="D37" s="5" t="s">
        <v>16</v>
      </c>
      <c r="E37" s="30">
        <v>0</v>
      </c>
      <c r="F37" s="41">
        <v>100000</v>
      </c>
      <c r="G37" s="41">
        <v>110000</v>
      </c>
      <c r="H37" s="41">
        <v>120000</v>
      </c>
    </row>
    <row r="38" spans="1:8">
      <c r="A38" s="18" t="s">
        <v>63</v>
      </c>
      <c r="B38" s="4" t="s">
        <v>64</v>
      </c>
      <c r="C38" s="5" t="s">
        <v>19</v>
      </c>
      <c r="D38" s="5" t="s">
        <v>16</v>
      </c>
      <c r="E38" s="30">
        <v>350000</v>
      </c>
      <c r="F38" s="41">
        <v>200000</v>
      </c>
      <c r="G38" s="41">
        <v>370000</v>
      </c>
      <c r="H38" s="41">
        <v>370000</v>
      </c>
    </row>
    <row r="39" spans="1:8">
      <c r="A39" s="18">
        <v>3236</v>
      </c>
      <c r="B39" s="4" t="s">
        <v>65</v>
      </c>
      <c r="C39" s="5" t="s">
        <v>19</v>
      </c>
      <c r="D39" s="5" t="s">
        <v>16</v>
      </c>
      <c r="E39" s="30">
        <v>40000</v>
      </c>
      <c r="F39" s="41">
        <v>10000</v>
      </c>
      <c r="G39" s="41">
        <v>20000</v>
      </c>
      <c r="H39" s="41">
        <v>30000</v>
      </c>
    </row>
    <row r="40" spans="1:8">
      <c r="A40" s="18" t="s">
        <v>66</v>
      </c>
      <c r="B40" s="4" t="s">
        <v>67</v>
      </c>
      <c r="C40" s="5" t="s">
        <v>19</v>
      </c>
      <c r="D40" s="5" t="s">
        <v>16</v>
      </c>
      <c r="E40" s="30">
        <v>200000</v>
      </c>
      <c r="F40" s="41">
        <v>200000</v>
      </c>
      <c r="G40" s="41">
        <v>200000</v>
      </c>
      <c r="H40" s="41">
        <v>200000</v>
      </c>
    </row>
    <row r="41" spans="1:8">
      <c r="A41" s="18" t="s">
        <v>68</v>
      </c>
      <c r="B41" s="4" t="s">
        <v>69</v>
      </c>
      <c r="C41" s="5" t="s">
        <v>19</v>
      </c>
      <c r="D41" s="5" t="s">
        <v>16</v>
      </c>
      <c r="E41" s="30">
        <v>600000</v>
      </c>
      <c r="F41" s="41">
        <v>480000</v>
      </c>
      <c r="G41" s="41">
        <v>650000</v>
      </c>
      <c r="H41" s="41">
        <v>650000</v>
      </c>
    </row>
    <row r="42" spans="1:8">
      <c r="A42" s="18" t="s">
        <v>70</v>
      </c>
      <c r="B42" s="4" t="s">
        <v>71</v>
      </c>
      <c r="C42" s="5" t="s">
        <v>19</v>
      </c>
      <c r="D42" s="5" t="s">
        <v>16</v>
      </c>
      <c r="E42" s="30">
        <v>50000</v>
      </c>
      <c r="F42" s="41">
        <v>335000</v>
      </c>
      <c r="G42" s="41">
        <v>350000</v>
      </c>
      <c r="H42" s="41">
        <v>350000</v>
      </c>
    </row>
    <row r="43" spans="1:8">
      <c r="A43" s="17" t="s">
        <v>72</v>
      </c>
      <c r="B43" s="3" t="s">
        <v>73</v>
      </c>
      <c r="C43" s="2" t="s">
        <v>19</v>
      </c>
      <c r="D43" s="2" t="s">
        <v>16</v>
      </c>
      <c r="E43" s="29">
        <f>SUM(E44:E50)</f>
        <v>1097287</v>
      </c>
      <c r="F43" s="40">
        <f>SUM(F44:F50)</f>
        <v>962000</v>
      </c>
      <c r="G43" s="40">
        <f>SUM(G44:G50)</f>
        <v>1437000</v>
      </c>
      <c r="H43" s="40">
        <f>SUM(H44:H50)</f>
        <v>1437000</v>
      </c>
    </row>
    <row r="44" spans="1:8">
      <c r="A44" s="18" t="s">
        <v>74</v>
      </c>
      <c r="B44" s="4" t="s">
        <v>75</v>
      </c>
      <c r="C44" s="5" t="s">
        <v>19</v>
      </c>
      <c r="D44" s="5" t="s">
        <v>16</v>
      </c>
      <c r="E44" s="30">
        <v>40000</v>
      </c>
      <c r="F44" s="41">
        <v>40000</v>
      </c>
      <c r="G44" s="41">
        <v>40000</v>
      </c>
      <c r="H44" s="41">
        <v>40000</v>
      </c>
    </row>
    <row r="45" spans="1:8">
      <c r="A45" s="18" t="s">
        <v>76</v>
      </c>
      <c r="B45" s="4" t="s">
        <v>77</v>
      </c>
      <c r="C45" s="5" t="s">
        <v>19</v>
      </c>
      <c r="D45" s="5" t="s">
        <v>16</v>
      </c>
      <c r="E45" s="30">
        <v>4000</v>
      </c>
      <c r="F45" s="41">
        <v>3000</v>
      </c>
      <c r="G45" s="41">
        <v>3000</v>
      </c>
      <c r="H45" s="41">
        <v>3000</v>
      </c>
    </row>
    <row r="46" spans="1:8">
      <c r="A46" s="18" t="s">
        <v>78</v>
      </c>
      <c r="B46" s="4" t="s">
        <v>79</v>
      </c>
      <c r="C46" s="5" t="s">
        <v>19</v>
      </c>
      <c r="D46" s="5" t="s">
        <v>16</v>
      </c>
      <c r="E46" s="31">
        <v>70000</v>
      </c>
      <c r="F46" s="42">
        <v>50000</v>
      </c>
      <c r="G46" s="42">
        <v>70000</v>
      </c>
      <c r="H46" s="42">
        <v>70000</v>
      </c>
    </row>
    <row r="47" spans="1:8">
      <c r="A47" s="18" t="s">
        <v>80</v>
      </c>
      <c r="B47" s="4" t="s">
        <v>81</v>
      </c>
      <c r="C47" s="5" t="s">
        <v>19</v>
      </c>
      <c r="D47" s="5" t="s">
        <v>16</v>
      </c>
      <c r="E47" s="30">
        <v>964287</v>
      </c>
      <c r="F47" s="41">
        <v>845000</v>
      </c>
      <c r="G47" s="41">
        <v>1300000</v>
      </c>
      <c r="H47" s="41">
        <v>1300000</v>
      </c>
    </row>
    <row r="48" spans="1:8">
      <c r="A48" s="18">
        <v>3295</v>
      </c>
      <c r="B48" s="4" t="s">
        <v>82</v>
      </c>
      <c r="C48" s="5" t="s">
        <v>19</v>
      </c>
      <c r="D48" s="5" t="s">
        <v>16</v>
      </c>
      <c r="E48" s="30">
        <v>16000</v>
      </c>
      <c r="F48" s="41">
        <v>20000</v>
      </c>
      <c r="G48" s="41">
        <v>20000</v>
      </c>
      <c r="H48" s="41">
        <v>20000</v>
      </c>
    </row>
    <row r="49" spans="1:8">
      <c r="A49" s="18">
        <v>3296</v>
      </c>
      <c r="B49" s="4" t="s">
        <v>83</v>
      </c>
      <c r="C49" s="5" t="s">
        <v>19</v>
      </c>
      <c r="D49" s="5" t="s">
        <v>16</v>
      </c>
      <c r="E49" s="30">
        <v>1000</v>
      </c>
      <c r="F49" s="41">
        <v>1000</v>
      </c>
      <c r="G49" s="41">
        <v>1000</v>
      </c>
      <c r="H49" s="41">
        <v>1000</v>
      </c>
    </row>
    <row r="50" spans="1:8">
      <c r="A50" s="18" t="s">
        <v>84</v>
      </c>
      <c r="B50" s="4" t="s">
        <v>73</v>
      </c>
      <c r="C50" s="5" t="s">
        <v>19</v>
      </c>
      <c r="D50" s="5" t="s">
        <v>16</v>
      </c>
      <c r="E50" s="30">
        <v>2000</v>
      </c>
      <c r="F50" s="41">
        <v>3000</v>
      </c>
      <c r="G50" s="41">
        <v>3000</v>
      </c>
      <c r="H50" s="41">
        <v>3000</v>
      </c>
    </row>
    <row r="51" spans="1:8">
      <c r="A51" s="17" t="s">
        <v>85</v>
      </c>
      <c r="B51" s="3" t="s">
        <v>86</v>
      </c>
      <c r="C51" s="2" t="s">
        <v>19</v>
      </c>
      <c r="D51" s="2" t="s">
        <v>16</v>
      </c>
      <c r="E51" s="29">
        <f>SUM(E52:E54)</f>
        <v>3600</v>
      </c>
      <c r="F51" s="40">
        <f>SUM(F52:F54)</f>
        <v>4000</v>
      </c>
      <c r="G51" s="40">
        <f>SUM(G52:G54)</f>
        <v>4000</v>
      </c>
      <c r="H51" s="40">
        <f>SUM(H52:H54)</f>
        <v>4000</v>
      </c>
    </row>
    <row r="52" spans="1:8">
      <c r="A52" s="18" t="s">
        <v>87</v>
      </c>
      <c r="B52" s="4" t="s">
        <v>88</v>
      </c>
      <c r="C52" s="5" t="s">
        <v>19</v>
      </c>
      <c r="D52" s="5" t="s">
        <v>16</v>
      </c>
      <c r="E52" s="30">
        <v>1000</v>
      </c>
      <c r="F52" s="41">
        <v>1000</v>
      </c>
      <c r="G52" s="41">
        <v>1000</v>
      </c>
      <c r="H52" s="41">
        <v>1000</v>
      </c>
    </row>
    <row r="53" spans="1:8">
      <c r="A53" s="18" t="s">
        <v>89</v>
      </c>
      <c r="B53" s="4" t="s">
        <v>90</v>
      </c>
      <c r="C53" s="5" t="s">
        <v>19</v>
      </c>
      <c r="D53" s="5" t="s">
        <v>16</v>
      </c>
      <c r="E53" s="30">
        <v>100</v>
      </c>
      <c r="F53" s="41">
        <v>100</v>
      </c>
      <c r="G53" s="41">
        <v>100</v>
      </c>
      <c r="H53" s="41">
        <v>100</v>
      </c>
    </row>
    <row r="54" spans="1:8">
      <c r="A54" s="18" t="s">
        <v>91</v>
      </c>
      <c r="B54" s="4" t="s">
        <v>92</v>
      </c>
      <c r="C54" s="5" t="s">
        <v>19</v>
      </c>
      <c r="D54" s="5" t="s">
        <v>16</v>
      </c>
      <c r="E54" s="30">
        <v>2500</v>
      </c>
      <c r="F54" s="41">
        <v>2900</v>
      </c>
      <c r="G54" s="41">
        <v>2900</v>
      </c>
      <c r="H54" s="41">
        <v>2900</v>
      </c>
    </row>
    <row r="55" spans="1:8">
      <c r="A55" s="17" t="s">
        <v>93</v>
      </c>
      <c r="B55" s="3" t="s">
        <v>94</v>
      </c>
      <c r="C55" s="2" t="s">
        <v>19</v>
      </c>
      <c r="D55" s="2" t="s">
        <v>16</v>
      </c>
      <c r="E55" s="29">
        <f>SUM(E56:E57)</f>
        <v>35000</v>
      </c>
      <c r="F55" s="40">
        <f>SUM(F56:F57)</f>
        <v>25000</v>
      </c>
      <c r="G55" s="40">
        <f>SUM(G56:G57)</f>
        <v>25000</v>
      </c>
      <c r="H55" s="40">
        <f>SUM(H56:H57)</f>
        <v>25000</v>
      </c>
    </row>
    <row r="56" spans="1:8">
      <c r="A56" s="18" t="s">
        <v>95</v>
      </c>
      <c r="B56" s="4" t="s">
        <v>96</v>
      </c>
      <c r="C56" s="5" t="s">
        <v>19</v>
      </c>
      <c r="D56" s="5" t="s">
        <v>16</v>
      </c>
      <c r="E56" s="30">
        <v>15000</v>
      </c>
      <c r="F56" s="41">
        <v>10000</v>
      </c>
      <c r="G56" s="41">
        <v>10000</v>
      </c>
      <c r="H56" s="41">
        <v>10000</v>
      </c>
    </row>
    <row r="57" spans="1:8">
      <c r="A57" s="18">
        <v>4223</v>
      </c>
      <c r="B57" s="4" t="s">
        <v>97</v>
      </c>
      <c r="C57" s="5" t="s">
        <v>19</v>
      </c>
      <c r="D57" s="5" t="s">
        <v>16</v>
      </c>
      <c r="E57" s="30">
        <v>20000</v>
      </c>
      <c r="F57" s="41">
        <v>15000</v>
      </c>
      <c r="G57" s="41">
        <v>15000</v>
      </c>
      <c r="H57" s="41">
        <v>15000</v>
      </c>
    </row>
    <row r="58" spans="1:8">
      <c r="A58" s="16" t="s">
        <v>98</v>
      </c>
      <c r="B58" s="7" t="s">
        <v>99</v>
      </c>
      <c r="C58" s="8"/>
      <c r="D58" s="13">
        <v>11</v>
      </c>
      <c r="E58" s="39">
        <f>E59+E61+E63</f>
        <v>452113</v>
      </c>
      <c r="F58" s="39">
        <f>F59+F61+F63</f>
        <v>150000</v>
      </c>
      <c r="G58" s="39">
        <f>G59+G61+G63</f>
        <v>150000</v>
      </c>
      <c r="H58" s="39">
        <f>H59+H61+H63</f>
        <v>150000</v>
      </c>
    </row>
    <row r="59" spans="1:8">
      <c r="A59" s="17" t="s">
        <v>100</v>
      </c>
      <c r="B59" s="3" t="s">
        <v>101</v>
      </c>
      <c r="C59" s="2" t="s">
        <v>19</v>
      </c>
      <c r="D59" s="32" t="s">
        <v>16</v>
      </c>
      <c r="E59" s="40">
        <f>SUM(E60)</f>
        <v>160000</v>
      </c>
      <c r="F59" s="40">
        <v>50000</v>
      </c>
      <c r="G59" s="40">
        <v>50000</v>
      </c>
      <c r="H59" s="40">
        <v>50000</v>
      </c>
    </row>
    <row r="60" spans="1:8">
      <c r="A60" s="18" t="s">
        <v>102</v>
      </c>
      <c r="B60" s="4" t="s">
        <v>103</v>
      </c>
      <c r="C60" s="5" t="s">
        <v>19</v>
      </c>
      <c r="D60" s="5" t="s">
        <v>16</v>
      </c>
      <c r="E60" s="40">
        <v>160000</v>
      </c>
      <c r="F60" s="41">
        <v>50000</v>
      </c>
      <c r="G60" s="41">
        <v>50000</v>
      </c>
      <c r="H60" s="41">
        <v>50000</v>
      </c>
    </row>
    <row r="61" spans="1:8">
      <c r="A61" s="17" t="s">
        <v>93</v>
      </c>
      <c r="B61" s="3" t="s">
        <v>94</v>
      </c>
      <c r="C61" s="2" t="s">
        <v>19</v>
      </c>
      <c r="D61" s="32" t="s">
        <v>16</v>
      </c>
      <c r="E61" s="29">
        <f>SUM(E62)</f>
        <v>70000</v>
      </c>
      <c r="F61" s="40">
        <f>SUM(F62)</f>
        <v>50000</v>
      </c>
      <c r="G61" s="40">
        <f>SUM(G62)</f>
        <v>50000</v>
      </c>
      <c r="H61" s="40">
        <f>SUM(H62)</f>
        <v>50000</v>
      </c>
    </row>
    <row r="62" spans="1:8">
      <c r="A62" s="18" t="s">
        <v>95</v>
      </c>
      <c r="B62" s="4" t="s">
        <v>96</v>
      </c>
      <c r="C62" s="5" t="s">
        <v>19</v>
      </c>
      <c r="D62" s="5" t="s">
        <v>16</v>
      </c>
      <c r="E62" s="30">
        <v>70000</v>
      </c>
      <c r="F62" s="41">
        <v>50000</v>
      </c>
      <c r="G62" s="41">
        <v>50000</v>
      </c>
      <c r="H62" s="41">
        <v>50000</v>
      </c>
    </row>
    <row r="63" spans="1:8">
      <c r="A63" s="17" t="s">
        <v>104</v>
      </c>
      <c r="B63" s="3" t="s">
        <v>105</v>
      </c>
      <c r="C63" s="2" t="s">
        <v>19</v>
      </c>
      <c r="D63" s="32" t="s">
        <v>16</v>
      </c>
      <c r="E63" s="29">
        <f>SUM(E64)</f>
        <v>222113</v>
      </c>
      <c r="F63" s="40">
        <v>50000</v>
      </c>
      <c r="G63" s="40">
        <v>50000</v>
      </c>
      <c r="H63" s="40">
        <v>50000</v>
      </c>
    </row>
    <row r="64" spans="1:8">
      <c r="A64" s="18" t="s">
        <v>106</v>
      </c>
      <c r="B64" s="4" t="s">
        <v>107</v>
      </c>
      <c r="C64" s="5" t="s">
        <v>19</v>
      </c>
      <c r="D64" s="5" t="s">
        <v>16</v>
      </c>
      <c r="E64" s="30">
        <v>222113</v>
      </c>
      <c r="F64" s="41">
        <v>50000</v>
      </c>
      <c r="G64" s="41">
        <v>50000</v>
      </c>
      <c r="H64" s="41">
        <v>50000</v>
      </c>
    </row>
    <row r="65" spans="1:8">
      <c r="A65" s="16" t="s">
        <v>108</v>
      </c>
      <c r="B65" s="7" t="s">
        <v>109</v>
      </c>
      <c r="C65" s="8"/>
      <c r="D65" s="8"/>
      <c r="E65" s="39">
        <f>E66+E68+E70</f>
        <v>625768</v>
      </c>
      <c r="F65" s="39">
        <f>F66+F68+F70</f>
        <v>405000</v>
      </c>
      <c r="G65" s="39">
        <f>G66+G68+G70</f>
        <v>405000</v>
      </c>
      <c r="H65" s="39">
        <v>0</v>
      </c>
    </row>
    <row r="66" spans="1:8">
      <c r="A66" s="17" t="s">
        <v>53</v>
      </c>
      <c r="B66" s="3" t="s">
        <v>54</v>
      </c>
      <c r="C66" s="2" t="s">
        <v>19</v>
      </c>
      <c r="D66" s="9">
        <v>12</v>
      </c>
      <c r="E66" s="27">
        <v>110000</v>
      </c>
      <c r="F66" s="43">
        <f>SUM(F67)</f>
        <v>125000</v>
      </c>
      <c r="G66" s="43">
        <f>SUM(G67)</f>
        <v>125000</v>
      </c>
      <c r="H66" s="43">
        <v>0</v>
      </c>
    </row>
    <row r="67" spans="1:8">
      <c r="A67" s="18" t="s">
        <v>66</v>
      </c>
      <c r="B67" s="4" t="s">
        <v>67</v>
      </c>
      <c r="C67" s="6" t="s">
        <v>19</v>
      </c>
      <c r="D67" s="6">
        <v>12</v>
      </c>
      <c r="E67" s="30">
        <v>110000</v>
      </c>
      <c r="F67" s="41">
        <v>125000</v>
      </c>
      <c r="G67" s="41">
        <v>125000</v>
      </c>
      <c r="H67" s="41">
        <v>0</v>
      </c>
    </row>
    <row r="68" spans="1:8">
      <c r="A68" s="47" t="s">
        <v>53</v>
      </c>
      <c r="B68" s="48" t="s">
        <v>54</v>
      </c>
      <c r="C68" s="49" t="s">
        <v>19</v>
      </c>
      <c r="D68" s="49" t="s">
        <v>7</v>
      </c>
      <c r="E68" s="50">
        <f>SUM(E69)</f>
        <v>225768</v>
      </c>
      <c r="F68" s="51">
        <f>SUM(F69)</f>
        <v>280000</v>
      </c>
      <c r="G68" s="51">
        <v>0</v>
      </c>
      <c r="H68" s="51">
        <v>0</v>
      </c>
    </row>
    <row r="69" spans="1:8">
      <c r="A69" s="52" t="s">
        <v>66</v>
      </c>
      <c r="B69" s="53" t="s">
        <v>67</v>
      </c>
      <c r="C69" s="54" t="s">
        <v>19</v>
      </c>
      <c r="D69" s="54" t="s">
        <v>7</v>
      </c>
      <c r="E69" s="55">
        <v>225768</v>
      </c>
      <c r="F69" s="56">
        <v>280000</v>
      </c>
      <c r="G69" s="56">
        <v>0</v>
      </c>
      <c r="H69" s="56">
        <v>0</v>
      </c>
    </row>
    <row r="70" spans="1:8">
      <c r="A70" s="47" t="s">
        <v>53</v>
      </c>
      <c r="B70" s="48" t="s">
        <v>54</v>
      </c>
      <c r="C70" s="49" t="s">
        <v>19</v>
      </c>
      <c r="D70" s="49" t="s">
        <v>9</v>
      </c>
      <c r="E70" s="50">
        <f>SUM(E71)</f>
        <v>290000</v>
      </c>
      <c r="F70" s="51">
        <f>SUM(F71)</f>
        <v>0</v>
      </c>
      <c r="G70" s="51">
        <f>SUM(G71)</f>
        <v>280000</v>
      </c>
      <c r="H70" s="51">
        <v>0</v>
      </c>
    </row>
    <row r="71" spans="1:8">
      <c r="A71" s="52" t="s">
        <v>66</v>
      </c>
      <c r="B71" s="53" t="s">
        <v>67</v>
      </c>
      <c r="C71" s="54" t="s">
        <v>19</v>
      </c>
      <c r="D71" s="54" t="s">
        <v>9</v>
      </c>
      <c r="E71" s="55">
        <v>290000</v>
      </c>
      <c r="F71" s="56">
        <v>0</v>
      </c>
      <c r="G71" s="56">
        <v>280000</v>
      </c>
      <c r="H71" s="56"/>
    </row>
    <row r="72" spans="1:8">
      <c r="A72" s="16" t="s">
        <v>14</v>
      </c>
      <c r="B72" s="7" t="s">
        <v>15</v>
      </c>
      <c r="C72" s="8"/>
      <c r="D72" s="8" t="s">
        <v>8</v>
      </c>
      <c r="E72" s="28">
        <f>SUM(E73)</f>
        <v>2868</v>
      </c>
      <c r="F72" s="39">
        <f>F73+F76+F78+F81+F85+F91+F101+F109+F113</f>
        <v>0</v>
      </c>
      <c r="G72" s="39">
        <f>G73+G76+G78+G81+G85+G91+G101+G109+G113</f>
        <v>0</v>
      </c>
      <c r="H72" s="39">
        <f>H73+H76+H78+H81+H85+H91+H101+H109+H113</f>
        <v>0</v>
      </c>
    </row>
    <row r="73" spans="1:8">
      <c r="A73" s="17" t="s">
        <v>113</v>
      </c>
      <c r="B73" s="3" t="s">
        <v>114</v>
      </c>
      <c r="C73" s="2" t="s">
        <v>19</v>
      </c>
      <c r="D73" s="2" t="s">
        <v>8</v>
      </c>
      <c r="E73" s="29">
        <f>SUM(E74)</f>
        <v>2868</v>
      </c>
      <c r="F73" s="29">
        <f t="shared" ref="F73:H73" si="0">SUM(F74)</f>
        <v>0</v>
      </c>
      <c r="G73" s="29">
        <f t="shared" si="0"/>
        <v>0</v>
      </c>
      <c r="H73" s="29">
        <f t="shared" si="0"/>
        <v>0</v>
      </c>
    </row>
    <row r="74" spans="1:8">
      <c r="A74" s="18">
        <v>3241</v>
      </c>
      <c r="B74" s="4" t="s">
        <v>114</v>
      </c>
      <c r="C74" s="5" t="s">
        <v>19</v>
      </c>
      <c r="D74" s="5" t="s">
        <v>8</v>
      </c>
      <c r="E74" s="30">
        <v>2868</v>
      </c>
      <c r="F74" s="44">
        <v>0</v>
      </c>
      <c r="G74" s="41">
        <v>0</v>
      </c>
      <c r="H74" s="41">
        <v>0</v>
      </c>
    </row>
    <row r="75" spans="1:8">
      <c r="A75" s="16" t="s">
        <v>14</v>
      </c>
      <c r="B75" s="7" t="s">
        <v>15</v>
      </c>
      <c r="C75" s="8"/>
      <c r="D75" s="8" t="s">
        <v>12</v>
      </c>
      <c r="E75" s="28">
        <f>SUM(E76)</f>
        <v>29037</v>
      </c>
      <c r="F75" s="39">
        <f>F76+F79+F81+F84+F88+F94+F104+F112+F116</f>
        <v>0</v>
      </c>
      <c r="G75" s="39">
        <f>G76+G79+G81+G84+G88+G94+G104+G112+G116</f>
        <v>0</v>
      </c>
      <c r="H75" s="39">
        <f>H76+H79+H81+H84+H88+H94+H104+H112+H116</f>
        <v>0</v>
      </c>
    </row>
    <row r="76" spans="1:8">
      <c r="A76" s="17" t="s">
        <v>53</v>
      </c>
      <c r="B76" s="4" t="s">
        <v>67</v>
      </c>
      <c r="C76" s="2" t="s">
        <v>19</v>
      </c>
      <c r="D76" s="2" t="s">
        <v>12</v>
      </c>
      <c r="E76" s="29">
        <f>SUM(E77)</f>
        <v>29037</v>
      </c>
      <c r="F76" s="40">
        <f>SUM(F77:F78)</f>
        <v>0</v>
      </c>
      <c r="G76" s="40">
        <f>SUM(G77:G78)</f>
        <v>0</v>
      </c>
      <c r="H76" s="40">
        <f>SUM(H77:H78)</f>
        <v>0</v>
      </c>
    </row>
    <row r="77" spans="1:8">
      <c r="A77" s="18" t="s">
        <v>66</v>
      </c>
      <c r="B77" s="4" t="s">
        <v>67</v>
      </c>
      <c r="C77" s="5" t="s">
        <v>19</v>
      </c>
      <c r="D77" s="5" t="s">
        <v>12</v>
      </c>
      <c r="E77" s="30">
        <v>29037</v>
      </c>
      <c r="F77" s="44">
        <v>0</v>
      </c>
      <c r="G77" s="41">
        <v>0</v>
      </c>
      <c r="H77" s="41">
        <v>0</v>
      </c>
    </row>
  </sheetData>
  <mergeCells count="2">
    <mergeCell ref="A3:C12"/>
    <mergeCell ref="A13:H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Horvat, Nada</dc:creator>
  <cp:lastModifiedBy>Igor Božičević</cp:lastModifiedBy>
  <cp:lastPrinted>2020-12-17T07:44:09Z</cp:lastPrinted>
  <dcterms:created xsi:type="dcterms:W3CDTF">2019-12-10T12:52:07Z</dcterms:created>
  <dcterms:modified xsi:type="dcterms:W3CDTF">2020-12-23T07:00:41Z</dcterms:modified>
</cp:coreProperties>
</file>