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 tabRatio="801" firstSheet="2" activeTab="6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</sheets>
  <definedNames>
    <definedName name="_xlnm.Print_Area" localSheetId="4">' Račun financiranja-ekonomska'!$A$1:$H$15</definedName>
    <definedName name="_xlnm.Print_Area" localSheetId="5">' Račun financiranja-izvori'!$A$1:$F$15</definedName>
    <definedName name="_xlnm.Print_Area" localSheetId="1">' Račun prihoda i rashoda-ekonom'!$A$1:$H$29</definedName>
    <definedName name="_xlnm.Print_Area" localSheetId="2">' Račun prihoda i rashoda-izvori'!$A$1:$F$19</definedName>
    <definedName name="_xlnm.Print_Area" localSheetId="3">' Račun rashoda-funkcija'!$A$1:$F$9</definedName>
    <definedName name="_xlnm.Print_Area" localSheetId="6">'POSEBNI DIO'!$A$1:$G$23</definedName>
    <definedName name="_xlnm.Print_Area" localSheetId="0">SAŽETAK!$A$1:$J$29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3" l="1"/>
  <c r="E10" i="3" s="1"/>
  <c r="F11" i="3"/>
  <c r="F10" i="3" s="1"/>
  <c r="G11" i="3"/>
  <c r="G10" i="3" s="1"/>
  <c r="H11" i="3"/>
  <c r="H10" i="3" s="1"/>
  <c r="F26" i="1" l="1"/>
  <c r="D22" i="3" l="1"/>
  <c r="F15" i="1" l="1"/>
  <c r="B6" i="9"/>
  <c r="B14" i="9"/>
  <c r="B13" i="9" s="1"/>
  <c r="C13" i="9"/>
  <c r="F17" i="9"/>
  <c r="E17" i="9"/>
  <c r="D17" i="9"/>
  <c r="C17" i="9"/>
  <c r="F24" i="1"/>
  <c r="F14" i="1"/>
  <c r="F11" i="1" l="1"/>
  <c r="D7" i="10" l="1"/>
  <c r="D6" i="10" s="1"/>
  <c r="E7" i="10"/>
  <c r="E6" i="10" s="1"/>
  <c r="F7" i="10"/>
  <c r="F6" i="10" s="1"/>
  <c r="C7" i="10"/>
  <c r="C6" i="10" s="1"/>
  <c r="D14" i="9"/>
  <c r="D13" i="9" s="1"/>
  <c r="E14" i="9"/>
  <c r="F14" i="9"/>
  <c r="C14" i="9"/>
  <c r="E10" i="9"/>
  <c r="F10" i="9"/>
  <c r="D7" i="9"/>
  <c r="D6" i="9" s="1"/>
  <c r="E7" i="9"/>
  <c r="E6" i="9" s="1"/>
  <c r="F7" i="9"/>
  <c r="F6" i="9" s="1"/>
  <c r="C7" i="9"/>
  <c r="C6" i="9" s="1"/>
  <c r="F27" i="3"/>
  <c r="G27" i="3"/>
  <c r="H27" i="3"/>
  <c r="E27" i="3"/>
  <c r="F22" i="3"/>
  <c r="G22" i="3"/>
  <c r="H22" i="3"/>
  <c r="E22" i="3"/>
  <c r="H14" i="1"/>
  <c r="H21" i="3" l="1"/>
  <c r="G21" i="3"/>
  <c r="F13" i="9"/>
  <c r="E13" i="9"/>
  <c r="F21" i="3"/>
  <c r="E21" i="3"/>
  <c r="G11" i="1"/>
  <c r="G14" i="1"/>
  <c r="G15" i="1" s="1"/>
  <c r="H11" i="1"/>
  <c r="H15" i="1" s="1"/>
  <c r="I11" i="1"/>
  <c r="J11" i="1"/>
</calcChain>
</file>

<file path=xl/sharedStrings.xml><?xml version="1.0" encoding="utf-8"?>
<sst xmlns="http://schemas.openxmlformats.org/spreadsheetml/2006/main" count="159" uniqueCount="84">
  <si>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</si>
  <si>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</si>
  <si>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</si>
  <si>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</si>
  <si>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</si>
  <si>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</si>
  <si>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</si>
  <si>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</si>
  <si>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</si>
  <si>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</si>
  <si>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</si>
  <si>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</si>
  <si>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04 Ekonomski poslovi</t>
  </si>
  <si>
    <t>041 Opći ekonomski, trgovački i poslovi vezani uz rad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</si>
  <si>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</si>
  <si>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</si>
  <si>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</si>
  <si>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</si>
  <si>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</si>
  <si>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</si>
  <si>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</si>
  <si>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</si>
  <si>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</si>
  <si>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</si>
  <si>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</si>
  <si>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</si>
  <si>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</si>
  <si>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</si>
  <si>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</si>
  <si>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Prihodi od prodaje nefinancijske imovine</t>
  </si>
  <si>
    <t>Prihodi od prodaje proizvedene dugotrajne imovine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</si>
  <si>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</si>
  <si>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</si>
  <si>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</si>
  <si>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</si>
  <si>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</si>
  <si>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</si>
  <si>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</si>
  <si>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</si>
  <si>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</si>
  <si>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</si>
  <si>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Napomena:  Iznosi u stupcu "Izvršenje 2022." preračunavaju se iz kuna u eure prema fiksnom tečaju konverzije (1 EUR=7,53450 kuna) i po pravilima za preračunavanje i zaokruživanje.</t>
  </si>
  <si>
    <t>IZVRŠENJE
2022.</t>
  </si>
  <si>
    <t>TEKUĆI PLAN
2023.</t>
  </si>
  <si>
    <t>PLAN 
ZA 2024.</t>
  </si>
  <si>
    <t>PROJEKCIJA 
ZA 2025.</t>
  </si>
  <si>
    <t>PROJEKCIJA 
ZA 2026.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</si>
  <si>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</si>
  <si>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</si>
  <si>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</si>
  <si>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</si>
  <si>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</si>
  <si>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</si>
  <si>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</si>
  <si>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UKUPNO PRIMICI</t>
  </si>
  <si>
    <t xml:space="preserve">UKUPNO IZDACI </t>
  </si>
  <si>
    <t>FINANCIJSKI PLAN PRORAČUNSKOG KORISNIKA DRŽAVNOG PRORAČUNA
ZA 2024. I PROJEKCIJE ZA 2025. I 2026. GODINU</t>
  </si>
  <si>
    <t>Financijski rashodi</t>
  </si>
  <si>
    <t>Rashodi za nabavu proizvedene dugotrajne imovine</t>
  </si>
  <si>
    <t>5 Pomoći</t>
  </si>
  <si>
    <t xml:space="preserve">51 Pomoći EU </t>
  </si>
  <si>
    <t>GLAVA 07765</t>
  </si>
  <si>
    <t>HRVATSKI ZAVOD ZA NORME</t>
  </si>
  <si>
    <t>GOSPODARSTVO</t>
  </si>
  <si>
    <t>PROGRAM  3220</t>
  </si>
  <si>
    <t>RAZVOJ I ODRŽAVANJE NORMIZACIJSKOG SUSTAVA ZA RH</t>
  </si>
  <si>
    <t>INFORMATIZACIJA</t>
  </si>
  <si>
    <t>OPĆI PRIHODI I PRIMICI</t>
  </si>
  <si>
    <t>SREDSTVA UČEŠĆA ZA POMOĆI</t>
  </si>
  <si>
    <t>GLAVNI PROGRAM 32</t>
  </si>
  <si>
    <t>AKTIVNOST A651002</t>
  </si>
  <si>
    <t>ADMINISTRACIJA I UPRAVLJANJE HRVATSKOG ZAVODA ZA NORME</t>
  </si>
  <si>
    <t>POMOĆI EU</t>
  </si>
  <si>
    <t>AKTIVNOST A651013</t>
  </si>
  <si>
    <t>PROJEKT PREVOĐENJA NORMA ZA EU ZAKONODAVSTVO</t>
  </si>
  <si>
    <t>KAPITALNI PROJEKT K651011</t>
  </si>
  <si>
    <t>RASHODI ZA ZAPOSLENE</t>
  </si>
  <si>
    <t>MATERIJALNI RASHODI</t>
  </si>
  <si>
    <t>FINANCIJSKI RASHODI</t>
  </si>
  <si>
    <t>RASHODI ZA NABAVU NEPROIZVEDENE DUGOTRAJNE IMOVINE</t>
  </si>
  <si>
    <t>RASHODI ZA NABAVU PROIZVEDENE DUGOTRAJNE IMOVINE</t>
  </si>
  <si>
    <t>Prihodi iz nadležnog proračuna i od HZZO-a temeljem ugovornih obveza</t>
  </si>
  <si>
    <t>Ostali rashodi</t>
  </si>
  <si>
    <t>OSTALI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</si>
</sst>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4" fontId="19" fillId="4" borderId="6" applyNumberFormat="0" applyProtection="0">
      <alignment vertical="center"/>
    </xf>
  </cellStyleXfs>
  <cellXfs count="10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0" fontId="14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/>
    <xf numFmtId="0" fontId="0" fillId="0" borderId="3" xfId="0" applyBorder="1"/>
    <xf numFmtId="0" fontId="15" fillId="3" borderId="3" xfId="0" quotePrefix="1" applyFont="1" applyFill="1" applyBorder="1" applyAlignment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vertical="center" wrapText="1"/>
    </xf>
    <xf numFmtId="0" fontId="17" fillId="0" borderId="3" xfId="0" applyNumberFormat="1" applyFont="1" applyFill="1" applyBorder="1" applyAlignment="1" applyProtection="1">
      <alignment vertical="center"/>
    </xf>
    <xf numFmtId="3" fontId="17" fillId="3" borderId="3" xfId="0" applyNumberFormat="1" applyFont="1" applyFill="1" applyBorder="1" applyAlignment="1" applyProtection="1">
      <alignment vertical="center" wrapText="1"/>
    </xf>
    <xf numFmtId="3" fontId="17" fillId="3" borderId="3" xfId="0" applyNumberFormat="1" applyFont="1" applyFill="1" applyBorder="1" applyAlignment="1" applyProtection="1">
      <alignment vertical="center"/>
    </xf>
    <xf numFmtId="3" fontId="11" fillId="2" borderId="3" xfId="0" applyNumberFormat="1" applyFont="1" applyFill="1" applyBorder="1" applyAlignment="1" applyProtection="1">
      <alignment horizontal="right" vertical="center" wrapText="1"/>
    </xf>
    <xf numFmtId="3" fontId="18" fillId="2" borderId="3" xfId="0" applyNumberFormat="1" applyFont="1" applyFill="1" applyBorder="1" applyAlignment="1">
      <alignment horizontal="right"/>
    </xf>
    <xf numFmtId="3" fontId="0" fillId="0" borderId="0" xfId="0" applyNumberFormat="1"/>
    <xf numFmtId="0" fontId="9" fillId="2" borderId="3" xfId="0" applyNumberFormat="1" applyFont="1" applyFill="1" applyBorder="1" applyAlignment="1" applyProtection="1">
      <alignment horizontal="right" vertical="center" wrapText="1"/>
    </xf>
    <xf numFmtId="3" fontId="9" fillId="2" borderId="3" xfId="0" applyNumberFormat="1" applyFont="1" applyFill="1" applyBorder="1" applyAlignment="1" applyProtection="1">
      <alignment horizontal="right" vertical="center" wrapText="1"/>
    </xf>
    <xf numFmtId="3" fontId="17" fillId="2" borderId="3" xfId="0" applyNumberFormat="1" applyFont="1" applyFill="1" applyBorder="1" applyAlignment="1" applyProtection="1">
      <alignment horizontal="right" vertical="center" wrapText="1"/>
    </xf>
    <xf numFmtId="3" fontId="17" fillId="0" borderId="3" xfId="0" applyNumberFormat="1" applyFont="1" applyFill="1" applyBorder="1" applyAlignment="1" applyProtection="1">
      <alignment vertical="center"/>
    </xf>
    <xf numFmtId="0" fontId="17" fillId="0" borderId="3" xfId="0" applyNumberFormat="1" applyFont="1" applyFill="1" applyBorder="1" applyAlignment="1" applyProtection="1">
      <alignment horizontal="right" vertical="center" wrapText="1"/>
    </xf>
    <xf numFmtId="3" fontId="18" fillId="0" borderId="3" xfId="0" applyNumberFormat="1" applyFont="1" applyBorder="1" applyAlignment="1">
      <alignment horizontal="right"/>
    </xf>
    <xf numFmtId="3" fontId="18" fillId="3" borderId="3" xfId="0" applyNumberFormat="1" applyFont="1" applyFill="1" applyBorder="1" applyAlignment="1">
      <alignment horizontal="right"/>
    </xf>
    <xf numFmtId="3" fontId="18" fillId="0" borderId="3" xfId="0" quotePrefix="1" applyNumberFormat="1" applyFont="1" applyBorder="1" applyAlignment="1">
      <alignment horizontal="right" wrapText="1"/>
    </xf>
    <xf numFmtId="3" fontId="18" fillId="2" borderId="3" xfId="0" applyNumberFormat="1" applyFont="1" applyFill="1" applyBorder="1" applyAlignment="1" applyProtection="1">
      <alignment horizontal="right" vertical="center" wrapText="1"/>
    </xf>
    <xf numFmtId="0" fontId="17" fillId="3" borderId="3" xfId="0" applyNumberFormat="1" applyFont="1" applyFill="1" applyBorder="1" applyAlignment="1" applyProtection="1">
      <alignment horizontal="right" vertical="center"/>
    </xf>
    <xf numFmtId="3" fontId="17" fillId="3" borderId="3" xfId="0" applyNumberFormat="1" applyFont="1" applyFill="1" applyBorder="1" applyAlignment="1" applyProtection="1">
      <alignment horizontal="right" vertical="center" wrapText="1"/>
    </xf>
    <xf numFmtId="3" fontId="18" fillId="3" borderId="3" xfId="0" quotePrefix="1" applyNumberFormat="1" applyFont="1" applyFill="1" applyBorder="1" applyAlignment="1">
      <alignment horizontal="right" wrapText="1"/>
    </xf>
    <xf numFmtId="0" fontId="11" fillId="2" borderId="3" xfId="0" applyNumberFormat="1" applyFont="1" applyFill="1" applyBorder="1" applyAlignment="1" applyProtection="1">
      <alignment horizontal="right" vertical="center" wrapText="1"/>
    </xf>
    <xf numFmtId="0" fontId="0" fillId="0" borderId="3" xfId="0" applyBorder="1" applyAlignment="1">
      <alignment horizontal="right"/>
    </xf>
    <xf numFmtId="0" fontId="9" fillId="2" borderId="3" xfId="0" quotePrefix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</cellXfs>
  <cellStyles count="2">
    <cellStyle name="Normalno" xfId="0" builtinId="0"/>
    <cellStyle name="SAPBEXagg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opLeftCell="A4" workbookViewId="0">
      <selection activeCell="A30" sqref="A30"/>
    </sheetView>
  </sheetViews>
  <sheetFormatPr defaultRowHeight="15" x14ac:dyDescent="0.25"/>
  <cols>
    <col min="5" max="5" width="25.28515625" customWidth="1"/>
    <col min="6" max="10" width="19.42578125" customWidth="1"/>
    <col min="11" max="12" width="25.28515625" customWidth="1"/>
  </cols>
  <sheetData>
    <row r="1" spans="1:14" ht="42" customHeight="1" x14ac:dyDescent="0.25">
      <c r="A1" s="79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43"/>
      <c r="L1" s="43"/>
    </row>
    <row r="2" spans="1:14" ht="18" customHeight="1" x14ac:dyDescent="0.25">
      <c r="A2" s="5"/>
      <c r="B2" s="5"/>
      <c r="C2" s="5"/>
      <c r="D2" s="5"/>
      <c r="E2" s="5"/>
      <c r="F2" s="24"/>
      <c r="G2" s="24"/>
      <c r="H2" s="5"/>
      <c r="I2" s="5"/>
      <c r="J2" s="5"/>
      <c r="K2" s="5"/>
      <c r="L2" s="5"/>
    </row>
    <row r="3" spans="1:14" ht="15.75" customHeight="1" x14ac:dyDescent="0.25">
      <c r="A3" s="79" t="s">
        <v>18</v>
      </c>
      <c r="B3" s="79"/>
      <c r="C3" s="79"/>
      <c r="D3" s="79"/>
      <c r="E3" s="79"/>
      <c r="F3" s="79"/>
      <c r="G3" s="79"/>
      <c r="H3" s="79"/>
      <c r="I3" s="79"/>
      <c r="J3" s="79"/>
      <c r="K3" s="41"/>
      <c r="L3" s="41"/>
    </row>
    <row r="4" spans="1:14" ht="18" x14ac:dyDescent="0.25">
      <c r="A4" s="5"/>
      <c r="B4" s="5"/>
      <c r="C4" s="5"/>
      <c r="D4" s="5"/>
      <c r="E4" s="5"/>
      <c r="F4" s="24"/>
      <c r="G4" s="24"/>
      <c r="H4" s="5"/>
      <c r="I4" s="5"/>
      <c r="J4" s="5"/>
      <c r="K4" s="6"/>
      <c r="L4" s="6"/>
    </row>
    <row r="5" spans="1:14" ht="18" customHeight="1" x14ac:dyDescent="0.25">
      <c r="A5" s="79" t="s">
        <v>31</v>
      </c>
      <c r="B5" s="79"/>
      <c r="C5" s="79"/>
      <c r="D5" s="79"/>
      <c r="E5" s="79"/>
      <c r="F5" s="79"/>
      <c r="G5" s="79"/>
      <c r="H5" s="79"/>
      <c r="I5" s="79"/>
      <c r="J5" s="79"/>
      <c r="K5" s="40"/>
      <c r="L5" s="40"/>
    </row>
    <row r="6" spans="1:14" ht="18" x14ac:dyDescent="0.25">
      <c r="A6" s="1"/>
      <c r="B6" s="2"/>
      <c r="C6" s="2"/>
      <c r="D6" s="2"/>
      <c r="E6" s="7"/>
      <c r="F6" s="7"/>
      <c r="G6" s="7"/>
      <c r="H6" s="8"/>
      <c r="I6" s="8"/>
      <c r="J6" s="33"/>
    </row>
    <row r="7" spans="1:14" ht="25.5" x14ac:dyDescent="0.25">
      <c r="A7" s="90" t="s">
        <v>11</v>
      </c>
      <c r="B7" s="91"/>
      <c r="C7" s="91"/>
      <c r="D7" s="91"/>
      <c r="E7" s="91"/>
      <c r="F7" s="44" t="s">
        <v>42</v>
      </c>
      <c r="G7" s="44" t="s">
        <v>43</v>
      </c>
      <c r="H7" s="4" t="s">
        <v>44</v>
      </c>
      <c r="I7" s="4" t="s">
        <v>45</v>
      </c>
      <c r="J7" s="4" t="s">
        <v>46</v>
      </c>
      <c r="L7" s="23"/>
      <c r="M7" s="23"/>
      <c r="N7" s="23"/>
    </row>
    <row r="8" spans="1:14" ht="12" customHeight="1" x14ac:dyDescent="0.25">
      <c r="A8" s="92">
        <v>1</v>
      </c>
      <c r="B8" s="92"/>
      <c r="C8" s="92"/>
      <c r="D8" s="92"/>
      <c r="E8" s="92"/>
      <c r="F8" s="49">
        <v>2</v>
      </c>
      <c r="G8" s="49">
        <v>3</v>
      </c>
      <c r="H8" s="50">
        <v>4</v>
      </c>
      <c r="I8" s="50">
        <v>5</v>
      </c>
      <c r="J8" s="50">
        <v>6</v>
      </c>
      <c r="L8" s="23"/>
      <c r="M8" s="23"/>
      <c r="N8" s="23"/>
    </row>
    <row r="9" spans="1:14" x14ac:dyDescent="0.25">
      <c r="A9" s="88" t="s">
        <v>33</v>
      </c>
      <c r="B9" s="85"/>
      <c r="C9" s="85"/>
      <c r="D9" s="85"/>
      <c r="E9" s="81"/>
      <c r="F9" s="67">
        <v>1297262</v>
      </c>
      <c r="G9" s="67">
        <v>1731079</v>
      </c>
      <c r="H9" s="29">
        <v>1976295</v>
      </c>
      <c r="I9" s="29">
        <v>2076163</v>
      </c>
      <c r="J9" s="29">
        <v>2026654</v>
      </c>
      <c r="L9" s="23"/>
      <c r="M9" s="23"/>
      <c r="N9" s="23"/>
    </row>
    <row r="10" spans="1:14" x14ac:dyDescent="0.25">
      <c r="A10" s="89" t="s">
        <v>34</v>
      </c>
      <c r="B10" s="81"/>
      <c r="C10" s="81"/>
      <c r="D10" s="81"/>
      <c r="E10" s="81"/>
      <c r="F10" s="58">
        <v>0</v>
      </c>
      <c r="G10" s="67">
        <v>0</v>
      </c>
      <c r="H10" s="29">
        <v>0</v>
      </c>
      <c r="I10" s="29">
        <v>0</v>
      </c>
      <c r="J10" s="29">
        <v>0</v>
      </c>
      <c r="L10" s="23"/>
      <c r="M10" s="23"/>
      <c r="N10" s="23"/>
    </row>
    <row r="11" spans="1:14" x14ac:dyDescent="0.25">
      <c r="A11" s="86" t="s">
        <v>0</v>
      </c>
      <c r="B11" s="83"/>
      <c r="C11" s="83"/>
      <c r="D11" s="83"/>
      <c r="E11" s="87"/>
      <c r="F11" s="60">
        <f>F9</f>
        <v>1297262</v>
      </c>
      <c r="G11" s="60">
        <f>G9</f>
        <v>1731079</v>
      </c>
      <c r="H11" s="28">
        <f t="shared" ref="H11:J11" si="0">H9</f>
        <v>1976295</v>
      </c>
      <c r="I11" s="28">
        <f t="shared" si="0"/>
        <v>2076163</v>
      </c>
      <c r="J11" s="28">
        <f t="shared" si="0"/>
        <v>2026654</v>
      </c>
      <c r="L11" s="23"/>
      <c r="M11" s="23"/>
      <c r="N11" s="23"/>
    </row>
    <row r="12" spans="1:14" x14ac:dyDescent="0.25">
      <c r="A12" s="84" t="s">
        <v>35</v>
      </c>
      <c r="B12" s="85"/>
      <c r="C12" s="85"/>
      <c r="D12" s="85"/>
      <c r="E12" s="85"/>
      <c r="F12" s="67">
        <v>1259222</v>
      </c>
      <c r="G12" s="67">
        <v>1708757</v>
      </c>
      <c r="H12" s="29">
        <v>1962012</v>
      </c>
      <c r="I12" s="29">
        <v>2017013</v>
      </c>
      <c r="J12" s="30">
        <v>1966154</v>
      </c>
      <c r="L12" s="23"/>
      <c r="M12" s="23"/>
      <c r="N12" s="23"/>
    </row>
    <row r="13" spans="1:14" x14ac:dyDescent="0.25">
      <c r="A13" s="80" t="s">
        <v>36</v>
      </c>
      <c r="B13" s="81"/>
      <c r="C13" s="81"/>
      <c r="D13" s="81"/>
      <c r="E13" s="81"/>
      <c r="F13" s="67">
        <v>18814</v>
      </c>
      <c r="G13" s="67">
        <v>25558</v>
      </c>
      <c r="H13" s="31">
        <v>31150</v>
      </c>
      <c r="I13" s="31">
        <v>59150</v>
      </c>
      <c r="J13" s="30">
        <v>60500</v>
      </c>
      <c r="L13" s="23"/>
      <c r="M13" s="23"/>
      <c r="N13" s="23"/>
    </row>
    <row r="14" spans="1:14" x14ac:dyDescent="0.25">
      <c r="A14" s="34" t="s">
        <v>1</v>
      </c>
      <c r="B14" s="35"/>
      <c r="C14" s="35"/>
      <c r="D14" s="35"/>
      <c r="E14" s="35"/>
      <c r="F14" s="60">
        <f>SUM(F12:F13)</f>
        <v>1278036</v>
      </c>
      <c r="G14" s="60">
        <f>SUM(G12:G13)</f>
        <v>1734315</v>
      </c>
      <c r="H14" s="60">
        <f>SUM(H12:H13)</f>
        <v>1993162</v>
      </c>
      <c r="I14" s="28">
        <v>2076163</v>
      </c>
      <c r="J14" s="28">
        <v>2026654</v>
      </c>
      <c r="L14" s="23"/>
      <c r="M14" s="23"/>
      <c r="N14" s="23"/>
    </row>
    <row r="15" spans="1:14" x14ac:dyDescent="0.25">
      <c r="A15" s="82" t="s">
        <v>2</v>
      </c>
      <c r="B15" s="83"/>
      <c r="C15" s="83"/>
      <c r="D15" s="83"/>
      <c r="E15" s="83"/>
      <c r="F15" s="60">
        <f>F9-F14</f>
        <v>19226</v>
      </c>
      <c r="G15" s="59">
        <f>G11-G14</f>
        <v>-3236</v>
      </c>
      <c r="H15" s="59">
        <f>H11-H14</f>
        <v>-16867</v>
      </c>
      <c r="I15" s="32">
        <v>0</v>
      </c>
      <c r="J15" s="32">
        <v>0</v>
      </c>
      <c r="L15" s="23"/>
      <c r="M15" s="23"/>
      <c r="N15" s="23"/>
    </row>
    <row r="16" spans="1:14" ht="18" x14ac:dyDescent="0.25">
      <c r="A16" s="5"/>
      <c r="B16" s="9"/>
      <c r="C16" s="9"/>
      <c r="D16" s="9"/>
      <c r="E16" s="9"/>
      <c r="F16" s="22"/>
      <c r="G16" s="22"/>
      <c r="H16" s="9"/>
      <c r="I16" s="9"/>
      <c r="J16" s="3"/>
      <c r="K16" s="3"/>
      <c r="L16" s="3"/>
      <c r="M16" s="23"/>
      <c r="N16" s="23"/>
    </row>
    <row r="17" spans="1:12" ht="18" customHeight="1" x14ac:dyDescent="0.25">
      <c r="A17" s="79" t="s">
        <v>32</v>
      </c>
      <c r="B17" s="79"/>
      <c r="C17" s="79"/>
      <c r="D17" s="79"/>
      <c r="E17" s="79"/>
      <c r="F17" s="79"/>
      <c r="G17" s="79"/>
      <c r="H17" s="79"/>
      <c r="I17" s="79"/>
      <c r="J17" s="79"/>
      <c r="K17" s="40"/>
      <c r="L17" s="40"/>
    </row>
    <row r="18" spans="1:12" ht="18" x14ac:dyDescent="0.25">
      <c r="A18" s="24"/>
      <c r="B18" s="22"/>
      <c r="C18" s="22"/>
      <c r="D18" s="22"/>
      <c r="E18" s="22"/>
      <c r="F18" s="22"/>
      <c r="G18" s="22"/>
      <c r="H18" s="23"/>
      <c r="I18" s="23"/>
      <c r="J18" s="23"/>
    </row>
    <row r="19" spans="1:12" ht="25.5" x14ac:dyDescent="0.25">
      <c r="A19" s="90" t="s">
        <v>11</v>
      </c>
      <c r="B19" s="91"/>
      <c r="C19" s="91"/>
      <c r="D19" s="91"/>
      <c r="E19" s="91"/>
      <c r="F19" s="44" t="s">
        <v>42</v>
      </c>
      <c r="G19" s="44" t="s">
        <v>43</v>
      </c>
      <c r="H19" s="4" t="s">
        <v>44</v>
      </c>
      <c r="I19" s="4" t="s">
        <v>45</v>
      </c>
      <c r="J19" s="4" t="s">
        <v>46</v>
      </c>
    </row>
    <row r="20" spans="1:12" ht="12" customHeight="1" x14ac:dyDescent="0.25">
      <c r="A20" s="92">
        <v>1</v>
      </c>
      <c r="B20" s="92"/>
      <c r="C20" s="92"/>
      <c r="D20" s="92"/>
      <c r="E20" s="92"/>
      <c r="F20" s="49">
        <v>2</v>
      </c>
      <c r="G20" s="49">
        <v>3</v>
      </c>
      <c r="H20" s="50">
        <v>4</v>
      </c>
      <c r="I20" s="50">
        <v>5</v>
      </c>
      <c r="J20" s="50">
        <v>6</v>
      </c>
    </row>
    <row r="21" spans="1:12" ht="15.75" customHeight="1" x14ac:dyDescent="0.25">
      <c r="A21" s="88" t="s">
        <v>37</v>
      </c>
      <c r="B21" s="95"/>
      <c r="C21" s="95"/>
      <c r="D21" s="95"/>
      <c r="E21" s="95"/>
      <c r="F21" s="68">
        <v>0</v>
      </c>
      <c r="G21" s="68">
        <v>0</v>
      </c>
      <c r="H21" s="69">
        <v>0</v>
      </c>
      <c r="I21" s="69">
        <v>0</v>
      </c>
      <c r="J21" s="69">
        <v>0</v>
      </c>
    </row>
    <row r="22" spans="1:12" x14ac:dyDescent="0.25">
      <c r="A22" s="88" t="s">
        <v>38</v>
      </c>
      <c r="B22" s="85"/>
      <c r="C22" s="85"/>
      <c r="D22" s="85"/>
      <c r="E22" s="85"/>
      <c r="F22" s="68">
        <v>0</v>
      </c>
      <c r="G22" s="68">
        <v>0</v>
      </c>
      <c r="H22" s="69">
        <v>0</v>
      </c>
      <c r="I22" s="69">
        <v>0</v>
      </c>
      <c r="J22" s="69">
        <v>0</v>
      </c>
    </row>
    <row r="23" spans="1:12" x14ac:dyDescent="0.25">
      <c r="A23" s="86" t="s">
        <v>39</v>
      </c>
      <c r="B23" s="83"/>
      <c r="C23" s="83"/>
      <c r="D23" s="83"/>
      <c r="E23" s="87"/>
      <c r="F23" s="73">
        <v>0</v>
      </c>
      <c r="G23" s="73">
        <v>0</v>
      </c>
      <c r="H23" s="70">
        <v>0</v>
      </c>
      <c r="I23" s="70">
        <v>0</v>
      </c>
      <c r="J23" s="70">
        <v>0</v>
      </c>
    </row>
    <row r="24" spans="1:12" x14ac:dyDescent="0.25">
      <c r="A24" s="93" t="s">
        <v>24</v>
      </c>
      <c r="B24" s="94"/>
      <c r="C24" s="94"/>
      <c r="D24" s="94"/>
      <c r="E24" s="94"/>
      <c r="F24" s="71">
        <f>38238</f>
        <v>38238</v>
      </c>
      <c r="G24" s="71">
        <v>38767</v>
      </c>
      <c r="H24" s="72">
        <v>35531</v>
      </c>
      <c r="I24" s="72">
        <v>18664</v>
      </c>
      <c r="J24" s="72">
        <v>18664</v>
      </c>
    </row>
    <row r="25" spans="1:12" x14ac:dyDescent="0.25">
      <c r="A25" s="93" t="s">
        <v>40</v>
      </c>
      <c r="B25" s="94"/>
      <c r="C25" s="94"/>
      <c r="D25" s="94"/>
      <c r="E25" s="94"/>
      <c r="F25" s="71">
        <v>-38767</v>
      </c>
      <c r="G25" s="71">
        <v>-35531</v>
      </c>
      <c r="H25" s="72">
        <v>-18664</v>
      </c>
      <c r="I25" s="72">
        <v>-18664</v>
      </c>
      <c r="J25" s="72">
        <v>-18664</v>
      </c>
    </row>
    <row r="26" spans="1:12" x14ac:dyDescent="0.25">
      <c r="A26" s="82" t="s">
        <v>3</v>
      </c>
      <c r="B26" s="83"/>
      <c r="C26" s="83"/>
      <c r="D26" s="83"/>
      <c r="E26" s="83"/>
      <c r="F26" s="75">
        <f>F24+F25</f>
        <v>-529</v>
      </c>
      <c r="G26" s="74">
        <v>3236</v>
      </c>
      <c r="H26" s="74">
        <v>16867</v>
      </c>
      <c r="I26" s="74">
        <v>0</v>
      </c>
      <c r="J26" s="74">
        <v>0</v>
      </c>
    </row>
    <row r="27" spans="1:12" x14ac:dyDescent="0.25">
      <c r="A27" s="82" t="s">
        <v>4</v>
      </c>
      <c r="B27" s="83"/>
      <c r="C27" s="83"/>
      <c r="D27" s="83"/>
      <c r="E27" s="83"/>
      <c r="F27" s="70">
        <v>-18697</v>
      </c>
      <c r="G27" s="70">
        <v>0</v>
      </c>
      <c r="H27" s="70">
        <v>0</v>
      </c>
      <c r="I27" s="70">
        <v>0</v>
      </c>
      <c r="J27" s="70">
        <v>0</v>
      </c>
    </row>
    <row r="28" spans="1:12" ht="11.25" customHeight="1" x14ac:dyDescent="0.25">
      <c r="A28" s="19"/>
      <c r="B28" s="20"/>
      <c r="C28" s="20"/>
      <c r="D28" s="20"/>
      <c r="E28" s="20"/>
      <c r="F28" s="20"/>
      <c r="G28" s="20"/>
      <c r="H28" s="21"/>
      <c r="I28" s="21"/>
      <c r="J28" s="21"/>
      <c r="K28" s="21"/>
      <c r="L28" s="21"/>
    </row>
    <row r="29" spans="1:12" ht="15" customHeight="1" x14ac:dyDescent="0.25">
      <c r="A29" s="45" t="s">
        <v>41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12" ht="9" customHeight="1" x14ac:dyDescent="0.25"/>
  </sheetData>
  <mergeCells count="21">
    <mergeCell ref="A20:E20"/>
    <mergeCell ref="A27:E27"/>
    <mergeCell ref="A24:E24"/>
    <mergeCell ref="A25:E25"/>
    <mergeCell ref="A17:J17"/>
    <mergeCell ref="A21:E21"/>
    <mergeCell ref="A22:E22"/>
    <mergeCell ref="A26:E26"/>
    <mergeCell ref="A19:E19"/>
    <mergeCell ref="A23:E23"/>
    <mergeCell ref="A1:J1"/>
    <mergeCell ref="A3:J3"/>
    <mergeCell ref="A5:J5"/>
    <mergeCell ref="A13:E13"/>
    <mergeCell ref="A15:E15"/>
    <mergeCell ref="A12:E12"/>
    <mergeCell ref="A11:E11"/>
    <mergeCell ref="A9:E9"/>
    <mergeCell ref="A10:E10"/>
    <mergeCell ref="A7:E7"/>
    <mergeCell ref="A8:E8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opLeftCell="A16" workbookViewId="0">
      <selection activeCell="A30" sqref="A3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8" width="19.42578125" customWidth="1"/>
    <col min="9" max="10" width="25.28515625" customWidth="1"/>
  </cols>
  <sheetData>
    <row r="1" spans="1:10" ht="18" x14ac:dyDescent="0.25">
      <c r="A1" s="5"/>
      <c r="B1" s="5"/>
      <c r="C1" s="5"/>
      <c r="D1" s="24"/>
      <c r="E1" s="24"/>
      <c r="F1" s="5"/>
      <c r="G1" s="5"/>
      <c r="H1" s="5"/>
      <c r="I1" s="5"/>
      <c r="J1" s="5"/>
    </row>
    <row r="2" spans="1:10" ht="15.75" x14ac:dyDescent="0.25">
      <c r="A2" s="79" t="s">
        <v>18</v>
      </c>
      <c r="B2" s="79"/>
      <c r="C2" s="79"/>
      <c r="D2" s="79"/>
      <c r="E2" s="79"/>
      <c r="F2" s="79"/>
      <c r="G2" s="79"/>
      <c r="H2" s="79"/>
      <c r="I2" s="41"/>
      <c r="J2" s="41"/>
    </row>
    <row r="3" spans="1:10" ht="18" x14ac:dyDescent="0.25">
      <c r="A3" s="5"/>
      <c r="B3" s="5"/>
      <c r="C3" s="5"/>
      <c r="D3" s="24"/>
      <c r="E3" s="24"/>
      <c r="F3" s="5"/>
      <c r="G3" s="5"/>
      <c r="H3" s="5"/>
      <c r="I3" s="6"/>
      <c r="J3" s="6"/>
    </row>
    <row r="4" spans="1:10" ht="15.75" x14ac:dyDescent="0.25">
      <c r="A4" s="79" t="s">
        <v>5</v>
      </c>
      <c r="B4" s="79"/>
      <c r="C4" s="79"/>
      <c r="D4" s="79"/>
      <c r="E4" s="79"/>
      <c r="F4" s="79"/>
      <c r="G4" s="79"/>
      <c r="H4" s="79"/>
      <c r="I4" s="40"/>
      <c r="J4" s="40"/>
    </row>
    <row r="5" spans="1:10" ht="18" x14ac:dyDescent="0.25">
      <c r="A5" s="5"/>
      <c r="B5" s="5"/>
      <c r="C5" s="5"/>
      <c r="D5" s="24"/>
      <c r="E5" s="24"/>
      <c r="F5" s="5"/>
      <c r="G5" s="5"/>
      <c r="H5" s="5"/>
      <c r="I5" s="6"/>
      <c r="J5" s="6"/>
    </row>
    <row r="6" spans="1:10" ht="15.75" x14ac:dyDescent="0.25">
      <c r="A6" s="79" t="s">
        <v>47</v>
      </c>
      <c r="B6" s="79"/>
      <c r="C6" s="79"/>
      <c r="D6" s="79"/>
      <c r="E6" s="79"/>
      <c r="F6" s="79"/>
      <c r="G6" s="79"/>
      <c r="H6" s="79"/>
      <c r="I6" s="42"/>
      <c r="J6" s="42"/>
    </row>
    <row r="7" spans="1:10" ht="18" x14ac:dyDescent="0.25">
      <c r="A7" s="5"/>
      <c r="B7" s="5"/>
      <c r="C7" s="5"/>
      <c r="D7" s="24"/>
      <c r="E7" s="24"/>
      <c r="F7" s="5"/>
      <c r="G7" s="5"/>
      <c r="H7" s="5"/>
      <c r="I7" s="6"/>
      <c r="J7" s="6"/>
    </row>
    <row r="8" spans="1:10" ht="25.5" x14ac:dyDescent="0.25">
      <c r="A8" s="96" t="s">
        <v>11</v>
      </c>
      <c r="B8" s="97"/>
      <c r="C8" s="98"/>
      <c r="D8" s="46" t="s">
        <v>42</v>
      </c>
      <c r="E8" s="46" t="s">
        <v>43</v>
      </c>
      <c r="F8" s="47" t="s">
        <v>44</v>
      </c>
      <c r="G8" s="47" t="s">
        <v>45</v>
      </c>
      <c r="H8" s="47" t="s">
        <v>46</v>
      </c>
    </row>
    <row r="9" spans="1:10" s="51" customFormat="1" ht="11.25" x14ac:dyDescent="0.2">
      <c r="A9" s="99">
        <v>1</v>
      </c>
      <c r="B9" s="100"/>
      <c r="C9" s="101"/>
      <c r="D9" s="53">
        <v>2</v>
      </c>
      <c r="E9" s="53">
        <v>3</v>
      </c>
      <c r="F9" s="54">
        <v>4</v>
      </c>
      <c r="G9" s="54">
        <v>5</v>
      </c>
      <c r="H9" s="54">
        <v>6</v>
      </c>
    </row>
    <row r="10" spans="1:10" x14ac:dyDescent="0.25">
      <c r="A10" s="12"/>
      <c r="B10" s="12"/>
      <c r="C10" s="12" t="s">
        <v>49</v>
      </c>
      <c r="D10" s="61">
        <v>1297262</v>
      </c>
      <c r="E10" s="61">
        <f>E11</f>
        <v>1731079</v>
      </c>
      <c r="F10" s="61">
        <f>F11+F15</f>
        <v>1976295</v>
      </c>
      <c r="G10" s="61">
        <f>G11+G15</f>
        <v>2076163</v>
      </c>
      <c r="H10" s="61">
        <f>H11+H15</f>
        <v>2026654</v>
      </c>
    </row>
    <row r="11" spans="1:10" x14ac:dyDescent="0.25">
      <c r="A11" s="12">
        <v>6</v>
      </c>
      <c r="B11" s="12"/>
      <c r="C11" s="12" t="s">
        <v>6</v>
      </c>
      <c r="D11" s="61">
        <v>1297262</v>
      </c>
      <c r="E11" s="61">
        <f>E13</f>
        <v>1731079</v>
      </c>
      <c r="F11" s="61">
        <f>F13</f>
        <v>1976295</v>
      </c>
      <c r="G11" s="61">
        <f>G13</f>
        <v>2076163</v>
      </c>
      <c r="H11" s="61">
        <f>H13</f>
        <v>2026654</v>
      </c>
    </row>
    <row r="12" spans="1:10" ht="25.5" x14ac:dyDescent="0.25">
      <c r="A12" s="12"/>
      <c r="B12" s="16">
        <v>63</v>
      </c>
      <c r="C12" s="16" t="s">
        <v>22</v>
      </c>
      <c r="D12" s="10">
        <v>19226</v>
      </c>
      <c r="E12" s="10">
        <v>0</v>
      </c>
      <c r="F12" s="10">
        <v>0</v>
      </c>
      <c r="G12" s="10">
        <v>0</v>
      </c>
      <c r="H12" s="10">
        <v>0</v>
      </c>
    </row>
    <row r="13" spans="1:10" ht="25.5" x14ac:dyDescent="0.25">
      <c r="A13" s="13"/>
      <c r="B13" s="13">
        <v>67</v>
      </c>
      <c r="C13" s="16" t="s">
        <v>81</v>
      </c>
      <c r="D13" s="10">
        <v>1278036</v>
      </c>
      <c r="E13" s="10">
        <v>1731079</v>
      </c>
      <c r="F13" s="10">
        <v>1976295</v>
      </c>
      <c r="G13" s="10">
        <v>2076163</v>
      </c>
      <c r="H13" s="10">
        <v>2026654</v>
      </c>
    </row>
    <row r="14" spans="1:10" x14ac:dyDescent="0.25">
      <c r="A14" s="13"/>
      <c r="B14" s="13" t="s">
        <v>23</v>
      </c>
      <c r="C14" s="16"/>
      <c r="D14" s="16"/>
      <c r="E14" s="16"/>
      <c r="F14" s="10"/>
      <c r="G14" s="10"/>
      <c r="H14" s="10"/>
    </row>
    <row r="15" spans="1:10" x14ac:dyDescent="0.25">
      <c r="A15" s="27">
        <v>7</v>
      </c>
      <c r="B15" s="13"/>
      <c r="C15" s="16" t="s">
        <v>29</v>
      </c>
      <c r="D15" s="64">
        <v>0</v>
      </c>
      <c r="E15" s="64">
        <v>0</v>
      </c>
      <c r="F15" s="10">
        <v>0</v>
      </c>
      <c r="G15" s="10">
        <v>0</v>
      </c>
      <c r="H15" s="10">
        <v>0</v>
      </c>
    </row>
    <row r="16" spans="1:10" x14ac:dyDescent="0.25">
      <c r="A16" s="13"/>
      <c r="B16" s="13">
        <v>72</v>
      </c>
      <c r="C16" s="39" t="s">
        <v>30</v>
      </c>
      <c r="D16" s="78">
        <v>0</v>
      </c>
      <c r="E16" s="78">
        <v>0</v>
      </c>
      <c r="F16" s="10">
        <v>0</v>
      </c>
      <c r="G16" s="10">
        <v>0</v>
      </c>
      <c r="H16" s="10">
        <v>0</v>
      </c>
    </row>
    <row r="17" spans="1:10" x14ac:dyDescent="0.25">
      <c r="A17" s="13"/>
      <c r="B17" s="13" t="s">
        <v>23</v>
      </c>
      <c r="C17" s="18"/>
      <c r="D17" s="18"/>
      <c r="E17" s="18"/>
      <c r="F17" s="10"/>
      <c r="G17" s="10"/>
      <c r="H17" s="10"/>
    </row>
    <row r="19" spans="1:10" ht="25.5" customHeight="1" x14ac:dyDescent="0.25">
      <c r="A19" s="96" t="s">
        <v>11</v>
      </c>
      <c r="B19" s="97"/>
      <c r="C19" s="98"/>
      <c r="D19" s="46" t="s">
        <v>42</v>
      </c>
      <c r="E19" s="46" t="s">
        <v>43</v>
      </c>
      <c r="F19" s="47" t="s">
        <v>44</v>
      </c>
      <c r="G19" s="47" t="s">
        <v>45</v>
      </c>
      <c r="H19" s="47" t="s">
        <v>46</v>
      </c>
      <c r="I19" s="51"/>
      <c r="J19" s="51"/>
    </row>
    <row r="20" spans="1:10" s="51" customFormat="1" x14ac:dyDescent="0.25">
      <c r="A20" s="99">
        <v>1</v>
      </c>
      <c r="B20" s="100"/>
      <c r="C20" s="101"/>
      <c r="D20" s="53">
        <v>2</v>
      </c>
      <c r="E20" s="53">
        <v>3</v>
      </c>
      <c r="F20" s="54">
        <v>4</v>
      </c>
      <c r="G20" s="54">
        <v>5</v>
      </c>
      <c r="H20" s="54">
        <v>6</v>
      </c>
      <c r="I20"/>
      <c r="J20"/>
    </row>
    <row r="21" spans="1:10" x14ac:dyDescent="0.25">
      <c r="A21" s="12"/>
      <c r="B21" s="12"/>
      <c r="C21" s="12" t="s">
        <v>50</v>
      </c>
      <c r="D21" s="62">
        <v>1278036</v>
      </c>
      <c r="E21" s="62">
        <f>E22+E27</f>
        <v>1734315</v>
      </c>
      <c r="F21" s="62">
        <f t="shared" ref="F21:H21" si="0">F22+F27</f>
        <v>1993162</v>
      </c>
      <c r="G21" s="62">
        <f t="shared" si="0"/>
        <v>2076163</v>
      </c>
      <c r="H21" s="62">
        <f t="shared" si="0"/>
        <v>2026654</v>
      </c>
    </row>
    <row r="22" spans="1:10" x14ac:dyDescent="0.25">
      <c r="A22" s="12">
        <v>3</v>
      </c>
      <c r="B22" s="12"/>
      <c r="C22" s="12" t="s">
        <v>7</v>
      </c>
      <c r="D22" s="62">
        <f>SUM(D23:D26)</f>
        <v>1259222</v>
      </c>
      <c r="E22" s="62">
        <f>SUM(E23:E25)</f>
        <v>1708757</v>
      </c>
      <c r="F22" s="62">
        <f t="shared" ref="F22:H22" si="1">SUM(F23:F25)</f>
        <v>1962012</v>
      </c>
      <c r="G22" s="62">
        <f t="shared" si="1"/>
        <v>2017013</v>
      </c>
      <c r="H22" s="62">
        <f t="shared" si="1"/>
        <v>1966154</v>
      </c>
    </row>
    <row r="23" spans="1:10" x14ac:dyDescent="0.25">
      <c r="A23" s="12"/>
      <c r="B23" s="16">
        <v>31</v>
      </c>
      <c r="C23" s="16" t="s">
        <v>8</v>
      </c>
      <c r="D23" s="10">
        <v>905618</v>
      </c>
      <c r="E23" s="10">
        <v>1177258</v>
      </c>
      <c r="F23" s="10">
        <v>1216371</v>
      </c>
      <c r="G23" s="10">
        <v>1305213</v>
      </c>
      <c r="H23" s="11">
        <v>1323354</v>
      </c>
    </row>
    <row r="24" spans="1:10" x14ac:dyDescent="0.25">
      <c r="A24" s="13"/>
      <c r="B24" s="13">
        <v>32</v>
      </c>
      <c r="C24" s="13" t="s">
        <v>19</v>
      </c>
      <c r="D24" s="10">
        <v>343382</v>
      </c>
      <c r="E24" s="10">
        <v>530701</v>
      </c>
      <c r="F24" s="10">
        <v>745241</v>
      </c>
      <c r="G24" s="10">
        <v>711500</v>
      </c>
      <c r="H24" s="11">
        <v>642500</v>
      </c>
    </row>
    <row r="25" spans="1:10" x14ac:dyDescent="0.25">
      <c r="A25" s="13"/>
      <c r="B25" s="13">
        <v>34</v>
      </c>
      <c r="C25" s="13" t="s">
        <v>57</v>
      </c>
      <c r="D25" s="10">
        <v>2259</v>
      </c>
      <c r="E25" s="10">
        <v>798</v>
      </c>
      <c r="F25" s="10">
        <v>400</v>
      </c>
      <c r="G25" s="10">
        <v>300</v>
      </c>
      <c r="H25" s="11">
        <v>300</v>
      </c>
    </row>
    <row r="26" spans="1:10" x14ac:dyDescent="0.25">
      <c r="A26" s="13"/>
      <c r="B26" s="13">
        <v>38</v>
      </c>
      <c r="C26" s="13" t="s">
        <v>82</v>
      </c>
      <c r="D26" s="10">
        <v>7963</v>
      </c>
      <c r="E26" s="10">
        <v>0</v>
      </c>
      <c r="F26" s="10">
        <v>0</v>
      </c>
      <c r="G26" s="10">
        <v>0</v>
      </c>
      <c r="H26" s="11">
        <v>0</v>
      </c>
    </row>
    <row r="27" spans="1:10" x14ac:dyDescent="0.25">
      <c r="A27" s="14">
        <v>4</v>
      </c>
      <c r="B27" s="15"/>
      <c r="C27" s="25" t="s">
        <v>9</v>
      </c>
      <c r="D27" s="62">
        <v>18814</v>
      </c>
      <c r="E27" s="62">
        <f>SUM(E28:E29)</f>
        <v>25558</v>
      </c>
      <c r="F27" s="62">
        <f t="shared" ref="F27:H27" si="2">SUM(F28:F29)</f>
        <v>31150</v>
      </c>
      <c r="G27" s="62">
        <f t="shared" si="2"/>
        <v>59150</v>
      </c>
      <c r="H27" s="62">
        <f t="shared" si="2"/>
        <v>60500</v>
      </c>
    </row>
    <row r="28" spans="1:10" ht="25.5" x14ac:dyDescent="0.25">
      <c r="A28" s="16"/>
      <c r="B28" s="16">
        <v>41</v>
      </c>
      <c r="C28" s="26" t="s">
        <v>10</v>
      </c>
      <c r="D28" s="10">
        <v>1559</v>
      </c>
      <c r="E28" s="10">
        <v>342</v>
      </c>
      <c r="F28" s="10">
        <v>1500</v>
      </c>
      <c r="G28" s="10">
        <v>1500</v>
      </c>
      <c r="H28" s="11">
        <v>1500</v>
      </c>
    </row>
    <row r="29" spans="1:10" x14ac:dyDescent="0.25">
      <c r="A29" s="16"/>
      <c r="B29" s="16">
        <v>42</v>
      </c>
      <c r="C29" s="26" t="s">
        <v>58</v>
      </c>
      <c r="D29" s="10">
        <v>17255</v>
      </c>
      <c r="E29" s="10">
        <v>25216</v>
      </c>
      <c r="F29" s="10">
        <v>29650</v>
      </c>
      <c r="G29" s="10">
        <v>57650</v>
      </c>
      <c r="H29" s="11">
        <v>59000</v>
      </c>
    </row>
    <row r="32" spans="1:10" x14ac:dyDescent="0.25">
      <c r="I32" s="63"/>
      <c r="J32" s="63"/>
    </row>
    <row r="34" spans="9:9" x14ac:dyDescent="0.25">
      <c r="I34" s="63"/>
    </row>
  </sheetData>
  <mergeCells count="7">
    <mergeCell ref="A19:C19"/>
    <mergeCell ref="A9:C9"/>
    <mergeCell ref="A20:C20"/>
    <mergeCell ref="A2:H2"/>
    <mergeCell ref="A4:H4"/>
    <mergeCell ref="A6:H6"/>
    <mergeCell ref="A8:C8"/>
  </mergeCells>
  <pageMargins left="0.7" right="0.7" top="0.75" bottom="0.75" header="0.3" footer="0.3"/>
  <pageSetup paperSize="9" scale="73" orientation="landscape" r:id="rId1"/>
  <ignoredErrors>
    <ignoredError sqref="D22:H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opLeftCell="A46" workbookViewId="0">
      <selection activeCell="A20" sqref="A20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24"/>
      <c r="B1" s="24"/>
      <c r="C1" s="24"/>
      <c r="D1" s="24"/>
      <c r="E1" s="24"/>
      <c r="F1" s="24"/>
      <c r="G1" s="24"/>
      <c r="H1" s="24"/>
    </row>
    <row r="2" spans="1:8" ht="15.75" customHeight="1" x14ac:dyDescent="0.25">
      <c r="A2" s="79" t="s">
        <v>48</v>
      </c>
      <c r="B2" s="79"/>
      <c r="C2" s="79"/>
      <c r="D2" s="79"/>
      <c r="E2" s="79"/>
      <c r="F2" s="79"/>
      <c r="G2" s="42"/>
      <c r="H2" s="42"/>
    </row>
    <row r="3" spans="1:8" ht="18" x14ac:dyDescent="0.25">
      <c r="A3" s="24"/>
      <c r="B3" s="24"/>
      <c r="C3" s="24"/>
      <c r="D3" s="24"/>
      <c r="E3" s="24"/>
      <c r="F3" s="24"/>
      <c r="G3" s="6"/>
      <c r="H3" s="6"/>
    </row>
    <row r="4" spans="1:8" ht="25.5" customHeight="1" x14ac:dyDescent="0.25">
      <c r="A4" s="48" t="s">
        <v>11</v>
      </c>
      <c r="B4" s="46" t="s">
        <v>42</v>
      </c>
      <c r="C4" s="46" t="s">
        <v>43</v>
      </c>
      <c r="D4" s="47" t="s">
        <v>44</v>
      </c>
      <c r="E4" s="47" t="s">
        <v>45</v>
      </c>
      <c r="F4" s="47" t="s">
        <v>46</v>
      </c>
    </row>
    <row r="5" spans="1:8" s="51" customFormat="1" ht="11.25" x14ac:dyDescent="0.2">
      <c r="A5" s="55">
        <v>1</v>
      </c>
      <c r="B5" s="53">
        <v>2</v>
      </c>
      <c r="C5" s="53">
        <v>3</v>
      </c>
      <c r="D5" s="54">
        <v>4</v>
      </c>
      <c r="E5" s="54">
        <v>5</v>
      </c>
      <c r="F5" s="54">
        <v>6</v>
      </c>
    </row>
    <row r="6" spans="1:8" x14ac:dyDescent="0.25">
      <c r="A6" s="12" t="s">
        <v>49</v>
      </c>
      <c r="B6" s="61">
        <f>1278036+19226</f>
        <v>1297262</v>
      </c>
      <c r="C6" s="61">
        <f>C7</f>
        <v>1737412</v>
      </c>
      <c r="D6" s="61">
        <f t="shared" ref="D6:F6" si="0">D7</f>
        <v>1976295</v>
      </c>
      <c r="E6" s="61">
        <f t="shared" si="0"/>
        <v>2076163</v>
      </c>
      <c r="F6" s="61">
        <f t="shared" si="0"/>
        <v>2026654</v>
      </c>
    </row>
    <row r="7" spans="1:8" x14ac:dyDescent="0.25">
      <c r="A7" s="12" t="s">
        <v>25</v>
      </c>
      <c r="B7" s="61">
        <v>1278036</v>
      </c>
      <c r="C7" s="61">
        <f>SUM(C8:C9)</f>
        <v>1737412</v>
      </c>
      <c r="D7" s="61">
        <f t="shared" ref="D7:F7" si="1">SUM(D8:D9)</f>
        <v>1976295</v>
      </c>
      <c r="E7" s="61">
        <f t="shared" si="1"/>
        <v>2076163</v>
      </c>
      <c r="F7" s="61">
        <f t="shared" si="1"/>
        <v>2026654</v>
      </c>
    </row>
    <row r="8" spans="1:8" x14ac:dyDescent="0.25">
      <c r="A8" s="36" t="s">
        <v>26</v>
      </c>
      <c r="B8" s="10">
        <v>1271731</v>
      </c>
      <c r="C8" s="10">
        <v>1730112</v>
      </c>
      <c r="D8" s="10">
        <v>1970673</v>
      </c>
      <c r="E8" s="10">
        <v>2076163</v>
      </c>
      <c r="F8" s="10">
        <v>2026654</v>
      </c>
    </row>
    <row r="9" spans="1:8" x14ac:dyDescent="0.25">
      <c r="A9" s="37" t="s">
        <v>27</v>
      </c>
      <c r="B9" s="10">
        <v>6305</v>
      </c>
      <c r="C9" s="10">
        <v>7300</v>
      </c>
      <c r="D9" s="10">
        <v>5622</v>
      </c>
      <c r="E9" s="10">
        <v>0</v>
      </c>
      <c r="F9" s="10">
        <v>0</v>
      </c>
    </row>
    <row r="10" spans="1:8" x14ac:dyDescent="0.25">
      <c r="A10" s="12" t="s">
        <v>59</v>
      </c>
      <c r="B10" s="62">
        <v>19226</v>
      </c>
      <c r="C10" s="66">
        <v>0</v>
      </c>
      <c r="D10" s="66">
        <v>0</v>
      </c>
      <c r="E10" s="66">
        <f t="shared" ref="E10:F10" si="2">E11</f>
        <v>0</v>
      </c>
      <c r="F10" s="66">
        <f t="shared" si="2"/>
        <v>0</v>
      </c>
    </row>
    <row r="11" spans="1:8" x14ac:dyDescent="0.25">
      <c r="A11" s="38" t="s">
        <v>60</v>
      </c>
      <c r="B11" s="10">
        <v>19226</v>
      </c>
      <c r="C11" s="65">
        <v>0</v>
      </c>
      <c r="D11" s="10">
        <v>0</v>
      </c>
      <c r="E11" s="10">
        <v>0</v>
      </c>
      <c r="F11" s="10">
        <v>0</v>
      </c>
    </row>
    <row r="12" spans="1:8" x14ac:dyDescent="0.25">
      <c r="A12" s="37" t="s">
        <v>28</v>
      </c>
      <c r="B12" s="16"/>
      <c r="C12" s="16"/>
      <c r="D12" s="10"/>
      <c r="E12" s="10"/>
      <c r="F12" s="10"/>
    </row>
    <row r="13" spans="1:8" x14ac:dyDescent="0.25">
      <c r="A13" s="12" t="s">
        <v>50</v>
      </c>
      <c r="B13" s="61">
        <f>B14+B17</f>
        <v>1278036</v>
      </c>
      <c r="C13" s="61">
        <f>C14+C10+C17</f>
        <v>1759312</v>
      </c>
      <c r="D13" s="61">
        <f>D14+D10+D17</f>
        <v>1993162</v>
      </c>
      <c r="E13" s="61">
        <f>E14+E10</f>
        <v>2076163</v>
      </c>
      <c r="F13" s="61">
        <f>F14+F10</f>
        <v>2026654</v>
      </c>
    </row>
    <row r="14" spans="1:8" x14ac:dyDescent="0.25">
      <c r="A14" s="12" t="s">
        <v>25</v>
      </c>
      <c r="B14" s="61">
        <f>B15+B16</f>
        <v>1259339</v>
      </c>
      <c r="C14" s="61">
        <f>SUM(C15:C16)</f>
        <v>1737412</v>
      </c>
      <c r="D14" s="61">
        <f t="shared" ref="D14:F14" si="3">SUM(D15:D16)</f>
        <v>1976295</v>
      </c>
      <c r="E14" s="61">
        <f t="shared" si="3"/>
        <v>2076163</v>
      </c>
      <c r="F14" s="61">
        <f t="shared" si="3"/>
        <v>2026654</v>
      </c>
    </row>
    <row r="15" spans="1:8" x14ac:dyDescent="0.25">
      <c r="A15" s="36" t="s">
        <v>26</v>
      </c>
      <c r="B15" s="10">
        <v>1253034</v>
      </c>
      <c r="C15" s="65">
        <v>1730112</v>
      </c>
      <c r="D15" s="10">
        <v>1970673</v>
      </c>
      <c r="E15" s="10">
        <v>2076163</v>
      </c>
      <c r="F15" s="10">
        <v>2026654</v>
      </c>
    </row>
    <row r="16" spans="1:8" x14ac:dyDescent="0.25">
      <c r="A16" s="37" t="s">
        <v>27</v>
      </c>
      <c r="B16" s="10">
        <v>6305</v>
      </c>
      <c r="C16" s="65">
        <v>7300</v>
      </c>
      <c r="D16" s="10">
        <v>5622</v>
      </c>
      <c r="E16" s="10">
        <v>0</v>
      </c>
      <c r="F16" s="10">
        <v>0</v>
      </c>
    </row>
    <row r="17" spans="1:6" x14ac:dyDescent="0.25">
      <c r="A17" s="12" t="s">
        <v>59</v>
      </c>
      <c r="B17" s="62">
        <v>18697</v>
      </c>
      <c r="C17" s="66">
        <f>C18</f>
        <v>21900</v>
      </c>
      <c r="D17" s="66">
        <f t="shared" ref="D17" si="4">D18</f>
        <v>16867</v>
      </c>
      <c r="E17" s="66">
        <f t="shared" ref="E17" si="5">E18</f>
        <v>0</v>
      </c>
      <c r="F17" s="66">
        <f t="shared" ref="F17" si="6">F18</f>
        <v>0</v>
      </c>
    </row>
    <row r="18" spans="1:6" x14ac:dyDescent="0.25">
      <c r="A18" s="38" t="s">
        <v>60</v>
      </c>
      <c r="B18" s="10">
        <v>18697</v>
      </c>
      <c r="C18" s="65">
        <v>21900</v>
      </c>
      <c r="D18" s="10">
        <v>16867</v>
      </c>
      <c r="E18" s="10">
        <v>0</v>
      </c>
      <c r="F18" s="10">
        <v>0</v>
      </c>
    </row>
    <row r="19" spans="1:6" x14ac:dyDescent="0.25">
      <c r="A19" s="37" t="s">
        <v>28</v>
      </c>
      <c r="B19" s="10"/>
      <c r="C19" s="16"/>
      <c r="D19" s="10"/>
      <c r="E19" s="10"/>
      <c r="F19" s="10"/>
    </row>
  </sheetData>
  <mergeCells count="1">
    <mergeCell ref="A2:F2"/>
  </mergeCells>
  <pageMargins left="0.7" right="0.7" top="0.75" bottom="0.75" header="0.3" footer="0.3"/>
  <pageSetup paperSize="9" scale="73" orientation="landscape" r:id="rId1"/>
  <ignoredErrors>
    <ignoredError sqref="C7:F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workbookViewId="0">
      <selection activeCell="A10" sqref="A10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24"/>
      <c r="B1" s="24"/>
      <c r="C1" s="24"/>
      <c r="D1" s="24"/>
      <c r="E1" s="24"/>
      <c r="F1" s="24"/>
      <c r="G1" s="24"/>
      <c r="H1" s="24"/>
    </row>
    <row r="2" spans="1:8" ht="15.75" customHeight="1" x14ac:dyDescent="0.25">
      <c r="A2" s="79" t="s">
        <v>51</v>
      </c>
      <c r="B2" s="79"/>
      <c r="C2" s="79"/>
      <c r="D2" s="79"/>
      <c r="E2" s="79"/>
      <c r="F2" s="79"/>
      <c r="G2" s="42"/>
      <c r="H2" s="42"/>
    </row>
    <row r="3" spans="1:8" ht="18" x14ac:dyDescent="0.25">
      <c r="A3" s="24"/>
      <c r="B3" s="24"/>
      <c r="C3" s="24"/>
      <c r="D3" s="24"/>
      <c r="E3" s="24"/>
      <c r="F3" s="24"/>
      <c r="G3" s="6"/>
      <c r="H3" s="6"/>
    </row>
    <row r="4" spans="1:8" ht="25.5" customHeight="1" x14ac:dyDescent="0.25">
      <c r="A4" s="48" t="s">
        <v>11</v>
      </c>
      <c r="B4" s="46" t="s">
        <v>42</v>
      </c>
      <c r="C4" s="46" t="s">
        <v>43</v>
      </c>
      <c r="D4" s="47" t="s">
        <v>44</v>
      </c>
      <c r="E4" s="47" t="s">
        <v>45</v>
      </c>
      <c r="F4" s="47" t="s">
        <v>46</v>
      </c>
    </row>
    <row r="5" spans="1:8" s="51" customFormat="1" ht="11.25" x14ac:dyDescent="0.2">
      <c r="A5" s="55">
        <v>1</v>
      </c>
      <c r="B5" s="53">
        <v>2</v>
      </c>
      <c r="C5" s="53">
        <v>3</v>
      </c>
      <c r="D5" s="54">
        <v>4</v>
      </c>
      <c r="E5" s="54">
        <v>5</v>
      </c>
      <c r="F5" s="54">
        <v>6</v>
      </c>
    </row>
    <row r="6" spans="1:8" x14ac:dyDescent="0.25">
      <c r="A6" s="12" t="s">
        <v>50</v>
      </c>
      <c r="B6" s="61">
        <v>1278036</v>
      </c>
      <c r="C6" s="61">
        <f>C7</f>
        <v>1734315</v>
      </c>
      <c r="D6" s="61">
        <f t="shared" ref="D6:F6" si="0">D7</f>
        <v>1993162</v>
      </c>
      <c r="E6" s="61">
        <f t="shared" si="0"/>
        <v>2076163</v>
      </c>
      <c r="F6" s="61">
        <f t="shared" si="0"/>
        <v>2026654</v>
      </c>
    </row>
    <row r="7" spans="1:8" x14ac:dyDescent="0.25">
      <c r="A7" s="12" t="s">
        <v>12</v>
      </c>
      <c r="B7" s="66">
        <v>1278036</v>
      </c>
      <c r="C7" s="66">
        <f>C8</f>
        <v>1734315</v>
      </c>
      <c r="D7" s="66">
        <f t="shared" ref="D7:F7" si="1">D8</f>
        <v>1993162</v>
      </c>
      <c r="E7" s="66">
        <f t="shared" si="1"/>
        <v>2076163</v>
      </c>
      <c r="F7" s="66">
        <f t="shared" si="1"/>
        <v>2026654</v>
      </c>
    </row>
    <row r="8" spans="1:8" ht="25.5" x14ac:dyDescent="0.25">
      <c r="A8" s="38" t="s">
        <v>13</v>
      </c>
      <c r="B8" s="10">
        <v>1278036</v>
      </c>
      <c r="C8" s="10">
        <v>1734315</v>
      </c>
      <c r="D8" s="10">
        <v>1993162</v>
      </c>
      <c r="E8" s="10">
        <v>2076163</v>
      </c>
      <c r="F8" s="10">
        <v>2026654</v>
      </c>
    </row>
    <row r="9" spans="1:8" x14ac:dyDescent="0.25">
      <c r="A9" s="16" t="s">
        <v>23</v>
      </c>
      <c r="B9" s="16"/>
      <c r="C9" s="16"/>
      <c r="D9" s="10"/>
      <c r="E9" s="10"/>
      <c r="F9" s="10"/>
    </row>
  </sheetData>
  <mergeCells count="1">
    <mergeCell ref="A2:F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A16" sqref="A1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8" width="19.42578125" customWidth="1"/>
    <col min="9" max="10" width="25.28515625" customWidth="1"/>
  </cols>
  <sheetData>
    <row r="1" spans="1:10" ht="18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</row>
    <row r="2" spans="1:10" ht="15.75" x14ac:dyDescent="0.25">
      <c r="A2" s="79" t="s">
        <v>18</v>
      </c>
      <c r="B2" s="79"/>
      <c r="C2" s="79"/>
      <c r="D2" s="79"/>
      <c r="E2" s="79"/>
      <c r="F2" s="79"/>
      <c r="G2" s="79"/>
      <c r="H2" s="79"/>
      <c r="I2" s="41"/>
      <c r="J2" s="41"/>
    </row>
    <row r="3" spans="1:10" ht="18" x14ac:dyDescent="0.25">
      <c r="A3" s="24"/>
      <c r="B3" s="24"/>
      <c r="C3" s="24"/>
      <c r="D3" s="24"/>
      <c r="E3" s="24"/>
      <c r="F3" s="24"/>
      <c r="G3" s="24"/>
      <c r="H3" s="24"/>
      <c r="I3" s="6"/>
      <c r="J3" s="6"/>
    </row>
    <row r="4" spans="1:10" ht="15.75" x14ac:dyDescent="0.25">
      <c r="A4" s="79" t="s">
        <v>14</v>
      </c>
      <c r="B4" s="79"/>
      <c r="C4" s="79"/>
      <c r="D4" s="79"/>
      <c r="E4" s="79"/>
      <c r="F4" s="79"/>
      <c r="G4" s="79"/>
      <c r="H4" s="79"/>
      <c r="I4" s="40"/>
      <c r="J4" s="40"/>
    </row>
    <row r="5" spans="1:10" ht="18" x14ac:dyDescent="0.25">
      <c r="A5" s="24"/>
      <c r="B5" s="24"/>
      <c r="C5" s="24"/>
      <c r="D5" s="24"/>
      <c r="E5" s="24"/>
      <c r="F5" s="24"/>
      <c r="G5" s="24"/>
      <c r="H5" s="24"/>
      <c r="I5" s="6"/>
      <c r="J5" s="6"/>
    </row>
    <row r="6" spans="1:10" ht="15.75" x14ac:dyDescent="0.25">
      <c r="A6" s="79" t="s">
        <v>52</v>
      </c>
      <c r="B6" s="79"/>
      <c r="C6" s="79"/>
      <c r="D6" s="79"/>
      <c r="E6" s="79"/>
      <c r="F6" s="79"/>
      <c r="G6" s="79"/>
      <c r="H6" s="79"/>
      <c r="I6" s="42"/>
      <c r="J6" s="42"/>
    </row>
    <row r="7" spans="1:10" ht="18" x14ac:dyDescent="0.25">
      <c r="A7" s="24"/>
      <c r="B7" s="24"/>
      <c r="C7" s="24"/>
      <c r="D7" s="24"/>
      <c r="E7" s="24"/>
      <c r="F7" s="24"/>
      <c r="G7" s="24"/>
      <c r="H7" s="24"/>
      <c r="I7" s="6"/>
      <c r="J7" s="6"/>
    </row>
    <row r="8" spans="1:10" ht="25.5" x14ac:dyDescent="0.25">
      <c r="A8" s="96" t="s">
        <v>11</v>
      </c>
      <c r="B8" s="97"/>
      <c r="C8" s="98"/>
      <c r="D8" s="46" t="s">
        <v>42</v>
      </c>
      <c r="E8" s="46" t="s">
        <v>43</v>
      </c>
      <c r="F8" s="47" t="s">
        <v>44</v>
      </c>
      <c r="G8" s="47" t="s">
        <v>45</v>
      </c>
      <c r="H8" s="47" t="s">
        <v>46</v>
      </c>
    </row>
    <row r="9" spans="1:10" s="51" customFormat="1" ht="11.25" x14ac:dyDescent="0.2">
      <c r="A9" s="99">
        <v>1</v>
      </c>
      <c r="B9" s="100"/>
      <c r="C9" s="101"/>
      <c r="D9" s="53">
        <v>2</v>
      </c>
      <c r="E9" s="53">
        <v>3</v>
      </c>
      <c r="F9" s="54">
        <v>4</v>
      </c>
      <c r="G9" s="54">
        <v>5</v>
      </c>
      <c r="H9" s="54">
        <v>6</v>
      </c>
    </row>
    <row r="10" spans="1:10" x14ac:dyDescent="0.25">
      <c r="A10" s="12">
        <v>8</v>
      </c>
      <c r="B10" s="12"/>
      <c r="C10" s="12" t="s">
        <v>15</v>
      </c>
      <c r="D10" s="12">
        <v>0</v>
      </c>
      <c r="E10" s="12">
        <v>0</v>
      </c>
      <c r="F10" s="10">
        <v>0</v>
      </c>
      <c r="G10" s="10">
        <v>0</v>
      </c>
      <c r="H10" s="10">
        <v>0</v>
      </c>
    </row>
    <row r="11" spans="1:10" x14ac:dyDescent="0.25">
      <c r="A11" s="12"/>
      <c r="B11" s="16">
        <v>84</v>
      </c>
      <c r="C11" s="16" t="s">
        <v>20</v>
      </c>
      <c r="D11" s="12">
        <v>0</v>
      </c>
      <c r="E11" s="12">
        <v>0</v>
      </c>
      <c r="F11" s="10">
        <v>0</v>
      </c>
      <c r="G11" s="10">
        <v>0</v>
      </c>
      <c r="H11" s="10">
        <v>0</v>
      </c>
    </row>
    <row r="12" spans="1:10" x14ac:dyDescent="0.25">
      <c r="A12" s="13" t="s">
        <v>23</v>
      </c>
      <c r="B12" s="13"/>
      <c r="C12" s="18"/>
      <c r="D12" s="16"/>
      <c r="E12" s="16"/>
      <c r="F12" s="10"/>
      <c r="G12" s="10"/>
      <c r="H12" s="10"/>
    </row>
    <row r="13" spans="1:10" x14ac:dyDescent="0.25">
      <c r="A13" s="14">
        <v>5</v>
      </c>
      <c r="B13" s="15"/>
      <c r="C13" s="25" t="s">
        <v>16</v>
      </c>
      <c r="D13" s="16">
        <v>0</v>
      </c>
      <c r="E13" s="16">
        <v>0</v>
      </c>
      <c r="F13" s="10">
        <v>0</v>
      </c>
      <c r="G13" s="10">
        <v>0</v>
      </c>
      <c r="H13" s="10">
        <v>0</v>
      </c>
    </row>
    <row r="14" spans="1:10" ht="25.5" x14ac:dyDescent="0.25">
      <c r="A14" s="16"/>
      <c r="B14" s="16">
        <v>54</v>
      </c>
      <c r="C14" s="26" t="s">
        <v>21</v>
      </c>
      <c r="D14" s="16">
        <v>0</v>
      </c>
      <c r="E14" s="16">
        <v>0</v>
      </c>
      <c r="F14" s="10">
        <v>0</v>
      </c>
      <c r="G14" s="10">
        <v>0</v>
      </c>
      <c r="H14" s="10">
        <v>0</v>
      </c>
    </row>
    <row r="15" spans="1:10" x14ac:dyDescent="0.25">
      <c r="A15" s="17" t="s">
        <v>23</v>
      </c>
      <c r="B15" s="15"/>
      <c r="C15" s="25"/>
      <c r="D15" s="16"/>
      <c r="E15" s="16"/>
      <c r="F15" s="10"/>
      <c r="G15" s="10"/>
      <c r="H15" s="10"/>
    </row>
  </sheetData>
  <mergeCells count="5">
    <mergeCell ref="A2:H2"/>
    <mergeCell ref="A4:H4"/>
    <mergeCell ref="A6:H6"/>
    <mergeCell ref="A8:C8"/>
    <mergeCell ref="A9:C9"/>
  </mergeCells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opLeftCell="A43" workbookViewId="0">
      <selection activeCell="H20" sqref="H20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24"/>
      <c r="B1" s="24"/>
      <c r="C1" s="24"/>
      <c r="D1" s="24"/>
      <c r="E1" s="24"/>
      <c r="F1" s="24"/>
      <c r="G1" s="24"/>
      <c r="H1" s="24"/>
    </row>
    <row r="2" spans="1:8" ht="15.75" customHeight="1" x14ac:dyDescent="0.25">
      <c r="A2" s="79" t="s">
        <v>53</v>
      </c>
      <c r="B2" s="79"/>
      <c r="C2" s="79"/>
      <c r="D2" s="79"/>
      <c r="E2" s="79"/>
      <c r="F2" s="79"/>
      <c r="G2" s="42"/>
      <c r="H2" s="42"/>
    </row>
    <row r="3" spans="1:8" ht="18" x14ac:dyDescent="0.25">
      <c r="A3" s="24"/>
      <c r="B3" s="24"/>
      <c r="C3" s="24"/>
      <c r="D3" s="24"/>
      <c r="E3" s="24"/>
      <c r="F3" s="24"/>
      <c r="G3" s="6"/>
      <c r="H3" s="6"/>
    </row>
    <row r="4" spans="1:8" ht="25.5" customHeight="1" x14ac:dyDescent="0.25">
      <c r="A4" s="48" t="s">
        <v>11</v>
      </c>
      <c r="B4" s="46" t="s">
        <v>42</v>
      </c>
      <c r="C4" s="46" t="s">
        <v>43</v>
      </c>
      <c r="D4" s="47" t="s">
        <v>44</v>
      </c>
      <c r="E4" s="47" t="s">
        <v>45</v>
      </c>
      <c r="F4" s="47" t="s">
        <v>46</v>
      </c>
    </row>
    <row r="5" spans="1:8" s="51" customFormat="1" ht="11.25" x14ac:dyDescent="0.2">
      <c r="A5" s="55">
        <v>1</v>
      </c>
      <c r="B5" s="53">
        <v>2</v>
      </c>
      <c r="C5" s="53">
        <v>3</v>
      </c>
      <c r="D5" s="54">
        <v>4</v>
      </c>
      <c r="E5" s="54">
        <v>5</v>
      </c>
      <c r="F5" s="54">
        <v>6</v>
      </c>
    </row>
    <row r="6" spans="1:8" x14ac:dyDescent="0.25">
      <c r="A6" s="12" t="s">
        <v>54</v>
      </c>
      <c r="B6" s="76">
        <v>0</v>
      </c>
      <c r="C6" s="76">
        <v>0</v>
      </c>
      <c r="D6" s="10">
        <v>0</v>
      </c>
      <c r="E6" s="10">
        <v>0</v>
      </c>
      <c r="F6" s="10">
        <v>0</v>
      </c>
    </row>
    <row r="7" spans="1:8" x14ac:dyDescent="0.25">
      <c r="A7" s="12" t="s">
        <v>25</v>
      </c>
      <c r="B7" s="76">
        <v>0</v>
      </c>
      <c r="C7" s="76">
        <v>0</v>
      </c>
      <c r="D7" s="76">
        <v>0</v>
      </c>
      <c r="E7" s="76">
        <v>0</v>
      </c>
      <c r="F7" s="76">
        <v>0</v>
      </c>
    </row>
    <row r="8" spans="1:8" x14ac:dyDescent="0.25">
      <c r="A8" s="36" t="s">
        <v>26</v>
      </c>
      <c r="B8" s="64">
        <v>0</v>
      </c>
      <c r="C8" s="64">
        <v>0</v>
      </c>
      <c r="D8" s="64">
        <v>0</v>
      </c>
      <c r="E8" s="64">
        <v>0</v>
      </c>
      <c r="F8" s="64">
        <v>0</v>
      </c>
    </row>
    <row r="9" spans="1:8" x14ac:dyDescent="0.25">
      <c r="A9" s="37" t="s">
        <v>27</v>
      </c>
      <c r="B9" s="64">
        <v>0</v>
      </c>
      <c r="C9" s="64">
        <v>0</v>
      </c>
      <c r="D9" s="64">
        <v>0</v>
      </c>
      <c r="E9" s="64">
        <v>0</v>
      </c>
      <c r="F9" s="10"/>
    </row>
    <row r="10" spans="1:8" x14ac:dyDescent="0.25">
      <c r="A10" s="37" t="s">
        <v>28</v>
      </c>
      <c r="B10" s="64"/>
      <c r="C10" s="64"/>
      <c r="D10" s="10"/>
      <c r="E10" s="10"/>
      <c r="F10" s="10"/>
    </row>
    <row r="11" spans="1:8" x14ac:dyDescent="0.25">
      <c r="A11" s="12" t="s">
        <v>55</v>
      </c>
      <c r="B11" s="77">
        <v>0</v>
      </c>
      <c r="C11" s="77">
        <v>0</v>
      </c>
      <c r="D11" s="77">
        <v>0</v>
      </c>
      <c r="E11" s="77">
        <v>0</v>
      </c>
      <c r="F11" s="77">
        <v>0</v>
      </c>
    </row>
    <row r="12" spans="1:8" x14ac:dyDescent="0.25">
      <c r="A12" s="12" t="s">
        <v>25</v>
      </c>
      <c r="B12" s="77">
        <v>0</v>
      </c>
      <c r="C12" s="77">
        <v>0</v>
      </c>
      <c r="D12" s="77">
        <v>0</v>
      </c>
      <c r="E12" s="77">
        <v>0</v>
      </c>
      <c r="F12" s="77">
        <v>0</v>
      </c>
    </row>
    <row r="13" spans="1:8" x14ac:dyDescent="0.25">
      <c r="A13" s="36" t="s">
        <v>26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</row>
    <row r="14" spans="1:8" x14ac:dyDescent="0.25">
      <c r="A14" s="37" t="s">
        <v>27</v>
      </c>
      <c r="B14" s="77">
        <v>0</v>
      </c>
      <c r="C14" s="77">
        <v>0</v>
      </c>
      <c r="D14" s="77">
        <v>0</v>
      </c>
      <c r="E14" s="77">
        <v>0</v>
      </c>
      <c r="F14" s="77">
        <v>0</v>
      </c>
    </row>
    <row r="15" spans="1:8" x14ac:dyDescent="0.25">
      <c r="A15" s="37" t="s">
        <v>28</v>
      </c>
      <c r="B15" s="52"/>
      <c r="C15" s="52"/>
      <c r="D15" s="52"/>
      <c r="E15" s="52"/>
      <c r="F15" s="52"/>
    </row>
  </sheetData>
  <mergeCells count="1">
    <mergeCell ref="A2:F2"/>
  </mergeCells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topLeftCell="A16" workbookViewId="0">
      <selection activeCell="A25" sqref="A25"/>
    </sheetView>
  </sheetViews>
  <sheetFormatPr defaultRowHeight="15" x14ac:dyDescent="0.25"/>
  <cols>
    <col min="1" max="2" width="36.7109375" customWidth="1"/>
    <col min="3" max="7" width="19.42578125" customWidth="1"/>
    <col min="8" max="9" width="24.28515625" customWidth="1"/>
    <col min="12" max="12" width="42.140625" customWidth="1"/>
  </cols>
  <sheetData>
    <row r="1" spans="1:9" ht="18" x14ac:dyDescent="0.25">
      <c r="A1" s="5"/>
      <c r="B1" s="5"/>
      <c r="C1" s="24"/>
      <c r="D1" s="24"/>
      <c r="E1" s="5"/>
      <c r="F1" s="5"/>
      <c r="G1" s="5"/>
      <c r="H1" s="6"/>
      <c r="I1" s="6"/>
    </row>
    <row r="2" spans="1:9" ht="18" customHeight="1" x14ac:dyDescent="0.25">
      <c r="A2" s="79" t="s">
        <v>17</v>
      </c>
      <c r="B2" s="79"/>
      <c r="C2" s="79"/>
      <c r="D2" s="79"/>
      <c r="E2" s="79"/>
      <c r="F2" s="79"/>
      <c r="G2" s="79"/>
      <c r="H2" s="40"/>
      <c r="I2" s="40"/>
    </row>
    <row r="3" spans="1:9" ht="18" x14ac:dyDescent="0.25">
      <c r="A3" s="5"/>
      <c r="B3" s="5"/>
      <c r="C3" s="24"/>
      <c r="D3" s="24"/>
      <c r="E3" s="5"/>
      <c r="F3" s="5"/>
      <c r="G3" s="5"/>
      <c r="H3" s="6"/>
      <c r="I3" s="6"/>
    </row>
    <row r="4" spans="1:9" ht="25.5" x14ac:dyDescent="0.25">
      <c r="A4" s="97" t="s">
        <v>11</v>
      </c>
      <c r="B4" s="98"/>
      <c r="C4" s="46" t="s">
        <v>42</v>
      </c>
      <c r="D4" s="46" t="s">
        <v>43</v>
      </c>
      <c r="E4" s="47" t="s">
        <v>44</v>
      </c>
      <c r="F4" s="47" t="s">
        <v>45</v>
      </c>
      <c r="G4" s="47" t="s">
        <v>46</v>
      </c>
    </row>
    <row r="5" spans="1:9" ht="25.5" customHeight="1" x14ac:dyDescent="0.25">
      <c r="A5" s="57" t="s">
        <v>61</v>
      </c>
      <c r="B5" s="56" t="s">
        <v>62</v>
      </c>
      <c r="C5" s="10">
        <v>1278036</v>
      </c>
      <c r="D5" s="10">
        <v>1734315</v>
      </c>
      <c r="E5" s="10">
        <v>1993162</v>
      </c>
      <c r="F5" s="10">
        <v>2076163</v>
      </c>
      <c r="G5" s="10">
        <v>2026654</v>
      </c>
    </row>
    <row r="6" spans="1:9" ht="25.5" customHeight="1" x14ac:dyDescent="0.25">
      <c r="A6" s="57" t="s">
        <v>69</v>
      </c>
      <c r="B6" s="56" t="s">
        <v>63</v>
      </c>
      <c r="C6" s="10">
        <v>1278036</v>
      </c>
      <c r="D6" s="10">
        <v>1734315</v>
      </c>
      <c r="E6" s="10">
        <v>1993162</v>
      </c>
      <c r="F6" s="10">
        <v>2076163</v>
      </c>
      <c r="G6" s="10">
        <v>2026654</v>
      </c>
    </row>
    <row r="7" spans="1:9" ht="25.5" customHeight="1" x14ac:dyDescent="0.25">
      <c r="A7" s="57" t="s">
        <v>64</v>
      </c>
      <c r="B7" s="56" t="s">
        <v>65</v>
      </c>
      <c r="C7" s="10">
        <v>1278036</v>
      </c>
      <c r="D7" s="10">
        <v>1734315</v>
      </c>
      <c r="E7" s="10">
        <v>1993162</v>
      </c>
      <c r="F7" s="10">
        <v>2076163</v>
      </c>
      <c r="G7" s="10">
        <v>2026654</v>
      </c>
    </row>
    <row r="8" spans="1:9" ht="25.5" customHeight="1" x14ac:dyDescent="0.25">
      <c r="A8" s="57" t="s">
        <v>70</v>
      </c>
      <c r="B8" s="56" t="s">
        <v>71</v>
      </c>
      <c r="C8" s="10">
        <v>1239387</v>
      </c>
      <c r="D8" s="10">
        <v>1711078</v>
      </c>
      <c r="E8" s="10">
        <v>1944173</v>
      </c>
      <c r="F8" s="10">
        <v>2021663</v>
      </c>
      <c r="G8" s="10">
        <v>1972154</v>
      </c>
    </row>
    <row r="9" spans="1:9" ht="25.5" customHeight="1" x14ac:dyDescent="0.25">
      <c r="A9" s="57">
        <v>11</v>
      </c>
      <c r="B9" s="56" t="s">
        <v>67</v>
      </c>
      <c r="C9" s="10">
        <v>1239387</v>
      </c>
      <c r="D9" s="10">
        <v>1682334</v>
      </c>
      <c r="E9" s="10">
        <v>1944173</v>
      </c>
      <c r="F9" s="10">
        <v>2021663</v>
      </c>
      <c r="G9" s="10">
        <v>1972154</v>
      </c>
    </row>
    <row r="10" spans="1:9" ht="25.5" customHeight="1" x14ac:dyDescent="0.25">
      <c r="A10" s="57">
        <v>31</v>
      </c>
      <c r="B10" s="56" t="s">
        <v>76</v>
      </c>
      <c r="C10" s="10">
        <v>905618</v>
      </c>
      <c r="D10" s="10">
        <v>1177258</v>
      </c>
      <c r="E10" s="10">
        <v>1216371</v>
      </c>
      <c r="F10" s="10">
        <v>1305213</v>
      </c>
      <c r="G10" s="10">
        <v>1323354</v>
      </c>
    </row>
    <row r="11" spans="1:9" ht="25.5" customHeight="1" x14ac:dyDescent="0.25">
      <c r="A11" s="57">
        <v>32</v>
      </c>
      <c r="B11" s="56" t="s">
        <v>77</v>
      </c>
      <c r="C11" s="10">
        <v>318380</v>
      </c>
      <c r="D11" s="10">
        <v>526386</v>
      </c>
      <c r="E11" s="10">
        <v>722752</v>
      </c>
      <c r="F11" s="10">
        <v>711500</v>
      </c>
      <c r="G11" s="10">
        <v>642500</v>
      </c>
    </row>
    <row r="12" spans="1:9" ht="25.5" customHeight="1" x14ac:dyDescent="0.25">
      <c r="A12" s="57">
        <v>34</v>
      </c>
      <c r="B12" s="56" t="s">
        <v>78</v>
      </c>
      <c r="C12" s="10">
        <v>2259</v>
      </c>
      <c r="D12" s="10">
        <v>798</v>
      </c>
      <c r="E12" s="10">
        <v>400</v>
      </c>
      <c r="F12" s="10">
        <v>300</v>
      </c>
      <c r="G12" s="10">
        <v>300</v>
      </c>
    </row>
    <row r="13" spans="1:9" ht="25.5" customHeight="1" x14ac:dyDescent="0.25">
      <c r="A13" s="57">
        <v>38</v>
      </c>
      <c r="B13" s="56" t="s">
        <v>83</v>
      </c>
      <c r="C13" s="10">
        <v>7963</v>
      </c>
      <c r="D13" s="10">
        <v>0</v>
      </c>
      <c r="E13" s="10">
        <v>0</v>
      </c>
      <c r="F13" s="10">
        <v>0</v>
      </c>
      <c r="G13" s="10">
        <v>0</v>
      </c>
    </row>
    <row r="14" spans="1:9" ht="25.5" customHeight="1" x14ac:dyDescent="0.25">
      <c r="A14" s="57">
        <v>42</v>
      </c>
      <c r="B14" s="56" t="s">
        <v>80</v>
      </c>
      <c r="C14" s="10">
        <v>5167</v>
      </c>
      <c r="D14" s="10">
        <v>6636</v>
      </c>
      <c r="E14" s="10">
        <v>4650</v>
      </c>
      <c r="F14" s="10">
        <v>4650</v>
      </c>
      <c r="G14" s="10">
        <v>6000</v>
      </c>
    </row>
    <row r="15" spans="1:9" ht="25.5" customHeight="1" x14ac:dyDescent="0.25">
      <c r="A15" s="57" t="s">
        <v>73</v>
      </c>
      <c r="B15" s="56" t="s">
        <v>74</v>
      </c>
      <c r="C15" s="10">
        <v>25002</v>
      </c>
      <c r="D15" s="10">
        <v>4315</v>
      </c>
      <c r="E15" s="10">
        <v>22489</v>
      </c>
      <c r="F15" s="10">
        <v>0</v>
      </c>
      <c r="G15" s="10">
        <v>0</v>
      </c>
    </row>
    <row r="16" spans="1:9" ht="25.5" customHeight="1" x14ac:dyDescent="0.25">
      <c r="A16" s="57">
        <v>12</v>
      </c>
      <c r="B16" s="56" t="s">
        <v>68</v>
      </c>
      <c r="C16" s="10">
        <v>6305</v>
      </c>
      <c r="D16" s="10">
        <v>1079</v>
      </c>
      <c r="E16" s="10">
        <v>5622</v>
      </c>
      <c r="F16" s="10">
        <v>0</v>
      </c>
      <c r="G16" s="10">
        <v>0</v>
      </c>
    </row>
    <row r="17" spans="1:7" ht="25.5" customHeight="1" x14ac:dyDescent="0.25">
      <c r="A17" s="57">
        <v>32</v>
      </c>
      <c r="B17" s="56" t="s">
        <v>77</v>
      </c>
      <c r="C17" s="10">
        <v>6305</v>
      </c>
      <c r="D17" s="10">
        <v>1079</v>
      </c>
      <c r="E17" s="10">
        <v>5622</v>
      </c>
      <c r="F17" s="10">
        <v>0</v>
      </c>
      <c r="G17" s="10">
        <v>0</v>
      </c>
    </row>
    <row r="18" spans="1:7" ht="25.5" customHeight="1" x14ac:dyDescent="0.25">
      <c r="A18" s="57">
        <v>51</v>
      </c>
      <c r="B18" s="56" t="s">
        <v>72</v>
      </c>
      <c r="C18" s="10">
        <v>18697</v>
      </c>
      <c r="D18" s="10">
        <v>3236</v>
      </c>
      <c r="E18" s="10">
        <v>16867</v>
      </c>
      <c r="F18" s="10">
        <v>0</v>
      </c>
      <c r="G18" s="10">
        <v>0</v>
      </c>
    </row>
    <row r="19" spans="1:7" ht="25.5" customHeight="1" x14ac:dyDescent="0.25">
      <c r="A19" s="57">
        <v>32</v>
      </c>
      <c r="B19" s="56" t="s">
        <v>77</v>
      </c>
      <c r="C19" s="10">
        <v>18697</v>
      </c>
      <c r="D19" s="10">
        <v>3236</v>
      </c>
      <c r="E19" s="10">
        <v>16867</v>
      </c>
      <c r="F19" s="10">
        <v>0</v>
      </c>
      <c r="G19" s="10">
        <v>0</v>
      </c>
    </row>
    <row r="20" spans="1:7" ht="25.5" customHeight="1" x14ac:dyDescent="0.25">
      <c r="A20" s="57" t="s">
        <v>75</v>
      </c>
      <c r="B20" s="56" t="s">
        <v>66</v>
      </c>
      <c r="C20" s="10">
        <v>13647</v>
      </c>
      <c r="D20" s="10">
        <v>18922</v>
      </c>
      <c r="E20" s="10">
        <v>26500</v>
      </c>
      <c r="F20" s="10">
        <v>54500</v>
      </c>
      <c r="G20" s="10">
        <v>54500</v>
      </c>
    </row>
    <row r="21" spans="1:7" ht="25.5" customHeight="1" x14ac:dyDescent="0.25">
      <c r="A21" s="57">
        <v>11</v>
      </c>
      <c r="B21" s="56" t="s">
        <v>67</v>
      </c>
      <c r="C21" s="10">
        <v>13647</v>
      </c>
      <c r="D21" s="10">
        <v>18922</v>
      </c>
      <c r="E21" s="10">
        <v>26500</v>
      </c>
      <c r="F21" s="10">
        <v>54500</v>
      </c>
      <c r="G21" s="10">
        <v>54500</v>
      </c>
    </row>
    <row r="22" spans="1:7" ht="25.5" customHeight="1" x14ac:dyDescent="0.25">
      <c r="A22" s="57">
        <v>41</v>
      </c>
      <c r="B22" s="56" t="s">
        <v>79</v>
      </c>
      <c r="C22" s="10">
        <v>1559</v>
      </c>
      <c r="D22" s="10">
        <v>342</v>
      </c>
      <c r="E22" s="10">
        <v>1500</v>
      </c>
      <c r="F22" s="10">
        <v>1500</v>
      </c>
      <c r="G22" s="10">
        <v>1500</v>
      </c>
    </row>
    <row r="23" spans="1:7" ht="25.5" customHeight="1" x14ac:dyDescent="0.25">
      <c r="A23" s="57">
        <v>42</v>
      </c>
      <c r="B23" s="56" t="s">
        <v>80</v>
      </c>
      <c r="C23" s="10">
        <v>12088</v>
      </c>
      <c r="D23" s="10">
        <v>18580</v>
      </c>
      <c r="E23" s="10">
        <v>25000</v>
      </c>
      <c r="F23" s="10">
        <v>53000</v>
      </c>
      <c r="G23" s="10">
        <v>53000</v>
      </c>
    </row>
    <row r="24" spans="1:7" ht="25.5" customHeight="1" x14ac:dyDescent="0.25"/>
    <row r="25" spans="1:7" ht="25.5" customHeight="1" x14ac:dyDescent="0.25"/>
    <row r="26" spans="1:7" ht="25.5" customHeight="1" x14ac:dyDescent="0.25"/>
  </sheetData>
  <mergeCells count="2">
    <mergeCell ref="A4:B4"/>
    <mergeCell ref="A2:G2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' Račun financiranja-ekonomska'!Podrucje_ispisa</vt:lpstr>
      <vt:lpstr>' Račun financiranja-izvori'!Podrucje_ispisa</vt:lpstr>
      <vt:lpstr>' Račun prihoda i rashoda-ekonom'!Podrucje_ispisa</vt:lpstr>
      <vt:lpstr>' Račun prihoda i rashoda-izvori'!Podrucje_ispisa</vt:lpstr>
      <vt:lpstr>' Račun rashoda-funkcija'!Podrucje_ispisa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Igor Božičević</cp:lastModifiedBy>
  <cp:lastPrinted>2024-01-03T10:50:20Z</cp:lastPrinted>
  <dcterms:created xsi:type="dcterms:W3CDTF">2022-08-12T12:51:27Z</dcterms:created>
  <dcterms:modified xsi:type="dcterms:W3CDTF">2024-01-03T10:51:47Z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