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37155" windowHeight="17670"/>
  </bookViews>
  <sheets>
    <sheet name="Opći dio - Sažetak I" sheetId="1" r:id="rId1"/>
    <sheet name="Račun prihoda i rashoda A1 i A2" sheetId="2" r:id="rId2"/>
    <sheet name="Rashodi prema izvorima A3" sheetId="3" r:id="rId3"/>
    <sheet name="Rashodi prema funkcijskoj A4" sheetId="4" r:id="rId4"/>
    <sheet name="Opći dio - Račun financiranja B" sheetId="5" r:id="rId5"/>
    <sheet name="Posebni dio II" sheetId="6" r:id="rId6"/>
  </sheets>
  <definedNames>
    <definedName name="_xlnm.Print_Area" localSheetId="0">'Opći dio - Sažetak I'!$A$1:$H$26</definedName>
  </definedNames>
  <calcPr calcId="145621"/>
</workbook>
</file>

<file path=xl/calcChain.xml><?xml version="1.0" encoding="utf-8"?>
<calcChain xmlns="http://schemas.openxmlformats.org/spreadsheetml/2006/main">
  <c r="G21" i="6" l="1"/>
  <c r="G18" i="6"/>
  <c r="G7" i="6"/>
  <c r="F15" i="6" l="1"/>
  <c r="F11" i="6"/>
  <c r="F19" i="6"/>
  <c r="D7" i="4"/>
  <c r="D6" i="3"/>
  <c r="B9" i="3"/>
  <c r="B5" i="3"/>
  <c r="B6" i="3"/>
  <c r="F10" i="6" l="1"/>
  <c r="F20" i="2" l="1"/>
  <c r="F18" i="2"/>
  <c r="E27" i="2"/>
  <c r="E17" i="2"/>
  <c r="F10" i="2"/>
  <c r="E10" i="2"/>
  <c r="F14" i="1"/>
  <c r="F13" i="1"/>
  <c r="F10" i="1"/>
  <c r="G28" i="6" l="1"/>
  <c r="G27" i="6"/>
  <c r="F26" i="6"/>
  <c r="G26" i="6" s="1"/>
  <c r="G25" i="6" s="1"/>
  <c r="F24" i="6"/>
  <c r="G24" i="6" s="1"/>
  <c r="G23" i="6"/>
  <c r="F22" i="6"/>
  <c r="F21" i="6" s="1"/>
  <c r="G20" i="6"/>
  <c r="F18" i="6"/>
  <c r="G16" i="6"/>
  <c r="G15" i="6"/>
  <c r="G14" i="6"/>
  <c r="G13" i="6"/>
  <c r="G12" i="6"/>
  <c r="F9" i="6"/>
  <c r="F8" i="6" s="1"/>
  <c r="F7" i="6" s="1"/>
  <c r="G11" i="6"/>
  <c r="D6" i="4"/>
  <c r="D5" i="4" s="1"/>
  <c r="C6" i="4"/>
  <c r="C5" i="4" s="1"/>
  <c r="B6" i="4"/>
  <c r="B5" i="4" s="1"/>
  <c r="D10" i="3"/>
  <c r="C9" i="3"/>
  <c r="D9" i="3" s="1"/>
  <c r="D8" i="3"/>
  <c r="D7" i="3"/>
  <c r="C5" i="3"/>
  <c r="G31" i="2"/>
  <c r="G30" i="2"/>
  <c r="G29" i="2"/>
  <c r="F27" i="2"/>
  <c r="G27" i="2" s="1"/>
  <c r="G26" i="2"/>
  <c r="G25" i="2"/>
  <c r="G24" i="2"/>
  <c r="G23" i="2"/>
  <c r="G22" i="2"/>
  <c r="G21" i="2"/>
  <c r="G20" i="2"/>
  <c r="G19" i="2"/>
  <c r="G18" i="2"/>
  <c r="G12" i="2"/>
  <c r="G11" i="2"/>
  <c r="F9" i="2"/>
  <c r="E9" i="2"/>
  <c r="H24" i="1"/>
  <c r="F23" i="1"/>
  <c r="H21" i="1"/>
  <c r="G13" i="1"/>
  <c r="H12" i="1"/>
  <c r="H11" i="1"/>
  <c r="H13" i="1" s="1"/>
  <c r="G10" i="1"/>
  <c r="H8" i="1"/>
  <c r="H10" i="1" s="1"/>
  <c r="F25" i="6" l="1"/>
  <c r="F17" i="6"/>
  <c r="G17" i="6" s="1"/>
  <c r="G10" i="6"/>
  <c r="H23" i="1"/>
  <c r="G14" i="1"/>
  <c r="F6" i="6"/>
  <c r="G22" i="6"/>
  <c r="G19" i="6"/>
  <c r="D5" i="3"/>
  <c r="G28" i="2"/>
  <c r="G10" i="2"/>
  <c r="G9" i="2" s="1"/>
  <c r="F17" i="2"/>
  <c r="G17" i="2" s="1"/>
  <c r="H14" i="1"/>
  <c r="G6" i="6" l="1"/>
  <c r="G8" i="6"/>
  <c r="G9" i="6"/>
</calcChain>
</file>

<file path=xl/sharedStrings.xml><?xml version="1.0" encoding="utf-8"?>
<sst xmlns="http://schemas.openxmlformats.org/spreadsheetml/2006/main" count="146" uniqueCount="87">
  <si>
    <t>I. OPĆI DIO</t>
  </si>
  <si>
    <t>A) SAŽETAK RAČUNA PRIHODA I RASHODA</t>
  </si>
  <si>
    <t>Plan
2023.</t>
  </si>
  <si>
    <t>Povećanje/
smanjenje</t>
  </si>
  <si>
    <t>Novi plan
 2023.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</si>
  <si>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</si>
  <si>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</si>
  <si>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</si>
  <si>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</si>
  <si>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</si>
  <si>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</si>
  <si>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</si>
  <si>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</si>
  <si>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</si>
  <si>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</si>
  <si>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</si>
  <si>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</si>
  <si>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</si>
  <si>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</si>
  <si>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</si>
  <si>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 xml:space="preserve">A1. PRIHODI POSLOVANJA I PRIHODI OD PRODAJE NEFINANCIJSKE IMOVINE </t>
  </si>
  <si>
    <t>Razred</t>
  </si>
  <si>
    <t>Skupina</t>
  </si>
  <si>
    <t>Izvor</t>
  </si>
  <si>
    <t>Naziv prihoda</t>
  </si>
  <si>
    <t>Prihodi poslovanja</t>
  </si>
  <si>
    <t>Prihodi iz nadležnog proračuna i od HZZO-a temeljem ugovornih obveza</t>
  </si>
  <si>
    <t>11 Opći prihodi i primici</t>
  </si>
  <si>
    <t>12 Sredstva učešća za pomoći</t>
  </si>
  <si>
    <t xml:space="preserve">A. 2. RASHODI POSLOVANJA I RASHODI ZA NABAVU NEFINANCIJSKE IMOVINE </t>
  </si>
  <si>
    <t>Naziv rashoda</t>
  </si>
  <si>
    <t>Rashodi poslovanja</t>
  </si>
  <si>
    <t>Rashodi za zaposlene</t>
  </si>
  <si>
    <t>Opći prihodi i primici</t>
  </si>
  <si>
    <t>Materijalni rashodi</t>
  </si>
  <si>
    <t>Sredstva učešća za pomoći</t>
  </si>
  <si>
    <t>Pomoći EU</t>
  </si>
  <si>
    <t>Donacije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</si>
  <si>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</si>
  <si>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</si>
  <si>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</si>
  <si>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</si>
  <si>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A.3. RASHODI PREMA IZVORIMA FINANCIRANJA</t>
  </si>
  <si>
    <t>BROJČANA OZNAKA I NAZIV</t>
  </si>
  <si>
    <t>UKUPNI RASHODI</t>
  </si>
  <si>
    <t>1 Opći prihodi i primici</t>
  </si>
  <si>
    <t xml:space="preserve">5 Pomoći </t>
  </si>
  <si>
    <t xml:space="preserve">51 Pomoći EU </t>
  </si>
  <si>
    <t>A. 4. RASHODI PREMA FUNKCIJSKOJ KLASIFIKACIJI</t>
  </si>
  <si>
    <t>04 Ekonomski poslovi</t>
  </si>
  <si>
    <t>041 Opći ekonomski, trgovački i poslovi vezani uz rad</t>
  </si>
  <si>
    <t>B. RAČUN FINANCIRANJA</t>
  </si>
  <si>
    <t xml:space="preserve">Naziv 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</si>
  <si>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</si>
  <si>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</si>
  <si>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</si>
  <si>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</si>
  <si>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</si>
  <si>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</si>
  <si>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</si>
  <si>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</si>
  <si>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>Plan za 2023.</t>
  </si>
  <si>
    <t>RAZDJEL 077</t>
  </si>
  <si>
    <t>MINISTARSTVO GOSPODARSTVA I ODRŽIVOG RAZVOJA</t>
  </si>
  <si>
    <t>GLAVA  07765</t>
  </si>
  <si>
    <t xml:space="preserve">HRVATSKI ZAVOD ZA NORME </t>
  </si>
  <si>
    <t>GOSPODARSTVO</t>
  </si>
  <si>
    <t>GLAVNI PROGRAM 3220</t>
  </si>
  <si>
    <t>RAZVOJ I ODRŽAVANJE NORMIZACIJSKOG SUSTAVA ZA RH</t>
  </si>
  <si>
    <t>Aktivnost A651002</t>
  </si>
  <si>
    <t>ADMINISTRACIJA I UPRAVLJANJE HRVATSKOG ZAVODA ZA NORME</t>
  </si>
  <si>
    <t>Izvor financiranja 11</t>
  </si>
  <si>
    <t>3</t>
  </si>
  <si>
    <t>31</t>
  </si>
  <si>
    <t>32</t>
  </si>
  <si>
    <t>34</t>
  </si>
  <si>
    <t>4</t>
  </si>
  <si>
    <t>42</t>
  </si>
  <si>
    <t>Dugotrajna imovina</t>
  </si>
  <si>
    <t>Aktivnost A651013</t>
  </si>
  <si>
    <t>PROJEKT PREVOĐENJA NORMA ZA EU ZAKONODAVSTVO</t>
  </si>
  <si>
    <t>Izvor financiranja 12</t>
  </si>
  <si>
    <t>Izvor financiranja 51</t>
  </si>
  <si>
    <t>Kapitalni projekt K651011</t>
  </si>
  <si>
    <t>INFORMATIZACIJA</t>
  </si>
  <si>
    <t>41</t>
  </si>
  <si>
    <t>IZMJENE I DOPUNE FINANCIJSKOG PLANA PRORAČUNSKOG KORISNIKA DRŽAVNOG PRORAČUNA ZA 2023. GODINU
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</si>
</sst>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&quot;kn&quot;"/>
    <numFmt numFmtId="165" formatCode="#,##0.00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4" fontId="15" fillId="5" borderId="1" applyNumberFormat="0" applyProtection="0">
      <alignment vertical="center"/>
    </xf>
    <xf numFmtId="4" fontId="15" fillId="5" borderId="1" applyNumberFormat="0" applyProtection="0">
      <alignment vertical="center"/>
    </xf>
    <xf numFmtId="0" fontId="15" fillId="6" borderId="1" applyNumberFormat="0" applyProtection="0">
      <alignment horizontal="left" vertical="center" indent="1" justifyLastLine="1"/>
    </xf>
    <xf numFmtId="0" fontId="15" fillId="7" borderId="1" applyNumberFormat="0" applyProtection="0">
      <alignment horizontal="left" vertical="center" indent="1" justifyLastLine="1"/>
    </xf>
    <xf numFmtId="4" fontId="15" fillId="0" borderId="1" applyNumberFormat="0" applyProtection="0">
      <alignment horizontal="right" vertical="center"/>
    </xf>
  </cellStyleXfs>
  <cellXfs count="90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0" fillId="0" borderId="0" xfId="0" applyNumberForma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2" fillId="0" borderId="0" xfId="0" quotePrefix="1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5" quotePrefix="1" applyFont="1" applyFill="1" applyBorder="1" applyAlignment="1">
      <alignment horizontal="left" vertical="center" wrapText="1"/>
    </xf>
    <xf numFmtId="3" fontId="21" fillId="0" borderId="2" xfId="3" applyNumberFormat="1" applyFont="1" applyFill="1" applyBorder="1">
      <alignment vertical="center"/>
    </xf>
    <xf numFmtId="0" fontId="21" fillId="0" borderId="2" xfId="5" quotePrefix="1" applyFont="1" applyFill="1" applyBorder="1" applyAlignment="1">
      <alignment horizontal="left" vertical="center" wrapText="1"/>
    </xf>
    <xf numFmtId="0" fontId="10" fillId="2" borderId="2" xfId="4" quotePrefix="1" applyFont="1" applyFill="1" applyBorder="1" applyAlignment="1">
      <alignment horizontal="left" vertical="center" wrapText="1"/>
    </xf>
    <xf numFmtId="3" fontId="22" fillId="2" borderId="2" xfId="2" applyNumberFormat="1" applyFont="1" applyFill="1" applyBorder="1">
      <alignment vertical="center"/>
    </xf>
    <xf numFmtId="0" fontId="21" fillId="2" borderId="2" xfId="4" quotePrefix="1" applyFont="1" applyFill="1" applyBorder="1" applyAlignment="1">
      <alignment horizontal="left" vertical="center" wrapText="1"/>
    </xf>
    <xf numFmtId="3" fontId="21" fillId="2" borderId="2" xfId="2" applyNumberFormat="1" applyFont="1" applyFill="1" applyBorder="1">
      <alignment vertical="center"/>
    </xf>
    <xf numFmtId="3" fontId="21" fillId="8" borderId="2" xfId="2" applyNumberFormat="1" applyFont="1" applyFill="1" applyBorder="1">
      <alignment vertical="center"/>
    </xf>
    <xf numFmtId="0" fontId="21" fillId="8" borderId="2" xfId="2" quotePrefix="1" applyNumberFormat="1" applyFont="1" applyFill="1" applyBorder="1" applyAlignment="1">
      <alignment vertical="center" wrapText="1"/>
    </xf>
    <xf numFmtId="3" fontId="18" fillId="9" borderId="2" xfId="1" applyNumberFormat="1" applyFont="1" applyFill="1" applyBorder="1" applyAlignment="1">
      <alignment vertical="center"/>
    </xf>
    <xf numFmtId="3" fontId="18" fillId="9" borderId="2" xfId="1" applyNumberFormat="1" applyFont="1" applyFill="1" applyBorder="1" applyAlignment="1">
      <alignment horizontal="right" vertical="center"/>
    </xf>
    <xf numFmtId="3" fontId="21" fillId="2" borderId="2" xfId="6" applyNumberFormat="1" applyFont="1" applyFill="1" applyBorder="1">
      <alignment horizontal="right" vertical="center"/>
    </xf>
    <xf numFmtId="3" fontId="22" fillId="2" borderId="2" xfId="3" applyNumberFormat="1" applyFont="1" applyFill="1" applyBorder="1">
      <alignment vertical="center"/>
    </xf>
    <xf numFmtId="3" fontId="21" fillId="2" borderId="2" xfId="3" applyNumberFormat="1" applyFont="1" applyFill="1" applyBorder="1">
      <alignment vertical="center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3" fontId="5" fillId="2" borderId="2" xfId="0" applyNumberFormat="1" applyFont="1" applyFill="1" applyBorder="1" applyAlignment="1">
      <alignment horizontal="right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9" fillId="2" borderId="2" xfId="0" quotePrefix="1" applyFont="1" applyFill="1" applyBorder="1" applyAlignment="1">
      <alignment horizontal="left" vertical="center"/>
    </xf>
    <xf numFmtId="0" fontId="19" fillId="2" borderId="2" xfId="0" quotePrefix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 applyProtection="1">
      <alignment horizontal="left" vertical="center"/>
    </xf>
    <xf numFmtId="0" fontId="10" fillId="2" borderId="2" xfId="0" applyNumberFormat="1" applyFont="1" applyFill="1" applyBorder="1" applyAlignment="1" applyProtection="1">
      <alignment vertical="center" wrapText="1"/>
    </xf>
    <xf numFmtId="0" fontId="11" fillId="2" borderId="2" xfId="0" applyNumberFormat="1" applyFont="1" applyFill="1" applyBorder="1" applyAlignment="1" applyProtection="1">
      <alignment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2" xfId="0" quotePrefix="1" applyFont="1" applyFill="1" applyBorder="1" applyAlignment="1">
      <alignment horizontal="left" vertical="center" wrapText="1" indent="1"/>
    </xf>
    <xf numFmtId="0" fontId="19" fillId="2" borderId="2" xfId="0" applyFont="1" applyFill="1" applyBorder="1" applyAlignment="1">
      <alignment horizontal="left" vertical="center" inden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0" fillId="2" borderId="2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 applyProtection="1">
      <alignment horizontal="right" wrapText="1"/>
    </xf>
    <xf numFmtId="3" fontId="9" fillId="0" borderId="2" xfId="0" applyNumberFormat="1" applyFont="1" applyBorder="1" applyAlignment="1">
      <alignment horizontal="right"/>
    </xf>
    <xf numFmtId="3" fontId="9" fillId="2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0" fontId="10" fillId="0" borderId="2" xfId="0" quotePrefix="1" applyFont="1" applyFill="1" applyBorder="1" applyAlignment="1">
      <alignment horizontal="left" vertical="center"/>
    </xf>
    <xf numFmtId="0" fontId="9" fillId="0" borderId="2" xfId="0" quotePrefix="1" applyFont="1" applyBorder="1" applyAlignment="1">
      <alignment horizontal="left" wrapText="1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9" fillId="0" borderId="3" xfId="0" quotePrefix="1" applyFont="1" applyBorder="1" applyAlignment="1">
      <alignment horizontal="center" wrapText="1"/>
    </xf>
    <xf numFmtId="0" fontId="9" fillId="0" borderId="4" xfId="0" quotePrefix="1" applyFont="1" applyBorder="1" applyAlignment="1">
      <alignment horizontal="center" wrapText="1"/>
    </xf>
    <xf numFmtId="0" fontId="9" fillId="0" borderId="5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 indent="2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 indent="7"/>
    </xf>
    <xf numFmtId="0" fontId="9" fillId="2" borderId="3" xfId="0" applyNumberFormat="1" applyFont="1" applyFill="1" applyBorder="1" applyAlignment="1" applyProtection="1">
      <alignment horizontal="left" vertical="center" wrapText="1" indent="4"/>
    </xf>
    <xf numFmtId="0" fontId="9" fillId="2" borderId="4" xfId="0" applyNumberFormat="1" applyFont="1" applyFill="1" applyBorder="1" applyAlignment="1" applyProtection="1">
      <alignment horizontal="left" vertical="center" wrapText="1" indent="4"/>
    </xf>
    <xf numFmtId="0" fontId="9" fillId="2" borderId="5" xfId="0" applyNumberFormat="1" applyFont="1" applyFill="1" applyBorder="1" applyAlignment="1" applyProtection="1">
      <alignment horizontal="left" vertical="center" wrapText="1" indent="4"/>
    </xf>
    <xf numFmtId="0" fontId="5" fillId="2" borderId="2" xfId="0" applyNumberFormat="1" applyFont="1" applyFill="1" applyBorder="1" applyAlignment="1" applyProtection="1">
      <alignment horizontal="left" vertical="center" wrapText="1" indent="5"/>
    </xf>
    <xf numFmtId="0" fontId="5" fillId="2" borderId="2" xfId="0" applyNumberFormat="1" applyFont="1" applyFill="1" applyBorder="1" applyAlignment="1" applyProtection="1">
      <alignment horizontal="left" vertical="center" wrapText="1" indent="6"/>
    </xf>
    <xf numFmtId="0" fontId="9" fillId="2" borderId="2" xfId="0" applyNumberFormat="1" applyFont="1" applyFill="1" applyBorder="1" applyAlignment="1" applyProtection="1">
      <alignment horizontal="left" vertical="center" wrapText="1" indent="4"/>
    </xf>
  </cellXfs>
  <cellStyles count="7">
    <cellStyle name="Accent6 - 20%" xfId="1"/>
    <cellStyle name="Normalno" xfId="0" builtinId="0"/>
    <cellStyle name="SAPBEXaggData" xfId="2"/>
    <cellStyle name="SAPBEXaggData 2" xfId="3"/>
    <cellStyle name="SAPBEXHLevel2" xfId="4"/>
    <cellStyle name="SAPBEXHLevel3" xfId="5"/>
    <cellStyle name="SAPBEXstdDat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A25" sqref="A25"/>
    </sheetView>
  </sheetViews>
  <sheetFormatPr defaultRowHeight="15" x14ac:dyDescent="0.25"/>
  <cols>
    <col min="1" max="4" width="10.140625" customWidth="1"/>
    <col min="5" max="5" width="21.5703125" customWidth="1"/>
    <col min="6" max="8" width="25.7109375" customWidth="1"/>
  </cols>
  <sheetData>
    <row r="1" spans="1:10" ht="42" customHeight="1" x14ac:dyDescent="0.25">
      <c r="A1" s="56" t="s">
        <v>86</v>
      </c>
      <c r="B1" s="56"/>
      <c r="C1" s="56"/>
      <c r="D1" s="56"/>
      <c r="E1" s="56"/>
      <c r="F1" s="56"/>
      <c r="G1" s="56"/>
      <c r="H1" s="56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</row>
    <row r="3" spans="1:10" ht="15.75" x14ac:dyDescent="0.25">
      <c r="A3" s="56" t="s">
        <v>0</v>
      </c>
      <c r="B3" s="56"/>
      <c r="C3" s="56"/>
      <c r="D3" s="56"/>
      <c r="E3" s="56"/>
      <c r="F3" s="56"/>
      <c r="G3" s="57"/>
      <c r="H3" s="57"/>
    </row>
    <row r="4" spans="1:10" ht="18" x14ac:dyDescent="0.25">
      <c r="A4" s="1"/>
      <c r="B4" s="1"/>
      <c r="C4" s="1"/>
      <c r="D4" s="1"/>
      <c r="E4" s="1"/>
      <c r="F4" s="1"/>
      <c r="G4" s="2"/>
      <c r="H4" s="2"/>
    </row>
    <row r="5" spans="1:10" ht="18" customHeight="1" x14ac:dyDescent="0.25">
      <c r="A5" s="56" t="s">
        <v>1</v>
      </c>
      <c r="B5" s="58"/>
      <c r="C5" s="58"/>
      <c r="D5" s="58"/>
      <c r="E5" s="58"/>
      <c r="F5" s="58"/>
      <c r="G5" s="58"/>
      <c r="H5" s="58"/>
    </row>
    <row r="6" spans="1:10" ht="18" x14ac:dyDescent="0.25">
      <c r="A6" s="3"/>
      <c r="B6" s="4"/>
      <c r="C6" s="4"/>
      <c r="D6" s="4"/>
      <c r="E6" s="1"/>
      <c r="F6" s="48"/>
      <c r="G6" s="48"/>
      <c r="H6" s="49"/>
    </row>
    <row r="7" spans="1:10" ht="25.5" x14ac:dyDescent="0.25">
      <c r="A7" s="67"/>
      <c r="B7" s="68"/>
      <c r="C7" s="68"/>
      <c r="D7" s="68"/>
      <c r="E7" s="69"/>
      <c r="F7" s="50" t="s">
        <v>2</v>
      </c>
      <c r="G7" s="50" t="s">
        <v>3</v>
      </c>
      <c r="H7" s="50" t="s">
        <v>4</v>
      </c>
    </row>
    <row r="8" spans="1:10" x14ac:dyDescent="0.25">
      <c r="A8" s="59" t="s">
        <v>5</v>
      </c>
      <c r="B8" s="60"/>
      <c r="C8" s="60"/>
      <c r="D8" s="60"/>
      <c r="E8" s="61"/>
      <c r="F8" s="51">
        <v>1731079</v>
      </c>
      <c r="G8" s="51">
        <v>-139538</v>
      </c>
      <c r="H8" s="51">
        <f>F8+G8</f>
        <v>1591541</v>
      </c>
      <c r="J8" s="5"/>
    </row>
    <row r="9" spans="1:10" x14ac:dyDescent="0.25">
      <c r="A9" s="62" t="s">
        <v>6</v>
      </c>
      <c r="B9" s="61"/>
      <c r="C9" s="61"/>
      <c r="D9" s="61"/>
      <c r="E9" s="61"/>
      <c r="F9" s="51">
        <v>0</v>
      </c>
      <c r="G9" s="51">
        <v>0</v>
      </c>
      <c r="H9" s="51">
        <v>0</v>
      </c>
    </row>
    <row r="10" spans="1:10" ht="15" customHeight="1" x14ac:dyDescent="0.25">
      <c r="A10" s="75" t="s">
        <v>7</v>
      </c>
      <c r="B10" s="75"/>
      <c r="C10" s="75"/>
      <c r="D10" s="75"/>
      <c r="E10" s="75"/>
      <c r="F10" s="52">
        <f t="shared" ref="F10:H10" si="0">SUM(F8:F9)</f>
        <v>1731079</v>
      </c>
      <c r="G10" s="52">
        <f t="shared" si="0"/>
        <v>-139538</v>
      </c>
      <c r="H10" s="52">
        <f t="shared" si="0"/>
        <v>1591541</v>
      </c>
    </row>
    <row r="11" spans="1:10" x14ac:dyDescent="0.25">
      <c r="A11" s="66" t="s">
        <v>8</v>
      </c>
      <c r="B11" s="60"/>
      <c r="C11" s="60"/>
      <c r="D11" s="60"/>
      <c r="E11" s="60"/>
      <c r="F11" s="51">
        <v>1708757</v>
      </c>
      <c r="G11" s="51">
        <v>-139538</v>
      </c>
      <c r="H11" s="53">
        <f>F11+G11</f>
        <v>1569219</v>
      </c>
    </row>
    <row r="12" spans="1:10" x14ac:dyDescent="0.25">
      <c r="A12" s="74" t="s">
        <v>9</v>
      </c>
      <c r="B12" s="61"/>
      <c r="C12" s="61"/>
      <c r="D12" s="61"/>
      <c r="E12" s="61"/>
      <c r="F12" s="54">
        <v>25558</v>
      </c>
      <c r="G12" s="54">
        <v>0</v>
      </c>
      <c r="H12" s="53">
        <f>F12+G12</f>
        <v>25558</v>
      </c>
    </row>
    <row r="13" spans="1:10" x14ac:dyDescent="0.25">
      <c r="A13" s="71" t="s">
        <v>10</v>
      </c>
      <c r="B13" s="72"/>
      <c r="C13" s="72"/>
      <c r="D13" s="72"/>
      <c r="E13" s="73"/>
      <c r="F13" s="52">
        <f>SUM(F11:F12)</f>
        <v>1734315</v>
      </c>
      <c r="G13" s="52">
        <f>SUM(G11:G12)</f>
        <v>-139538</v>
      </c>
      <c r="H13" s="52">
        <f>SUM(H11:H12)</f>
        <v>1594777</v>
      </c>
    </row>
    <row r="14" spans="1:10" x14ac:dyDescent="0.25">
      <c r="A14" s="64" t="s">
        <v>11</v>
      </c>
      <c r="B14" s="65"/>
      <c r="C14" s="65"/>
      <c r="D14" s="65"/>
      <c r="E14" s="65"/>
      <c r="F14" s="52">
        <f>F8-F13</f>
        <v>-3236</v>
      </c>
      <c r="G14" s="52">
        <f t="shared" ref="G14:H14" si="1">G10-G13</f>
        <v>0</v>
      </c>
      <c r="H14" s="52">
        <f t="shared" si="1"/>
        <v>-3236</v>
      </c>
    </row>
    <row r="15" spans="1:10" ht="18" x14ac:dyDescent="0.25">
      <c r="A15" s="1"/>
      <c r="B15" s="6"/>
      <c r="C15" s="6"/>
      <c r="D15" s="6"/>
      <c r="E15" s="6"/>
      <c r="F15" s="7"/>
      <c r="G15" s="7"/>
      <c r="H15" s="7"/>
    </row>
    <row r="16" spans="1:10" ht="18" customHeight="1" x14ac:dyDescent="0.25">
      <c r="A16" s="56" t="s">
        <v>12</v>
      </c>
      <c r="B16" s="58"/>
      <c r="C16" s="58"/>
      <c r="D16" s="58"/>
      <c r="E16" s="58"/>
      <c r="F16" s="58"/>
      <c r="G16" s="58"/>
      <c r="H16" s="58"/>
    </row>
    <row r="17" spans="1:8" ht="18" x14ac:dyDescent="0.25">
      <c r="A17" s="1"/>
      <c r="B17" s="6"/>
      <c r="C17" s="6"/>
      <c r="D17" s="6"/>
      <c r="E17" s="6"/>
      <c r="F17" s="7"/>
      <c r="G17" s="7"/>
      <c r="H17" s="7"/>
    </row>
    <row r="18" spans="1:8" ht="25.5" x14ac:dyDescent="0.25">
      <c r="A18" s="70"/>
      <c r="B18" s="70"/>
      <c r="C18" s="70"/>
      <c r="D18" s="70"/>
      <c r="E18" s="70"/>
      <c r="F18" s="50" t="s">
        <v>2</v>
      </c>
      <c r="G18" s="50" t="s">
        <v>3</v>
      </c>
      <c r="H18" s="50" t="s">
        <v>4</v>
      </c>
    </row>
    <row r="19" spans="1:8" ht="15.75" customHeight="1" x14ac:dyDescent="0.25">
      <c r="A19" s="59" t="s">
        <v>13</v>
      </c>
      <c r="B19" s="59"/>
      <c r="C19" s="59"/>
      <c r="D19" s="59"/>
      <c r="E19" s="59"/>
      <c r="F19" s="54">
        <v>0</v>
      </c>
      <c r="G19" s="54">
        <v>0</v>
      </c>
      <c r="H19" s="54">
        <v>0</v>
      </c>
    </row>
    <row r="20" spans="1:8" x14ac:dyDescent="0.25">
      <c r="A20" s="59" t="s">
        <v>14</v>
      </c>
      <c r="B20" s="60"/>
      <c r="C20" s="60"/>
      <c r="D20" s="60"/>
      <c r="E20" s="60"/>
      <c r="F20" s="54">
        <v>0</v>
      </c>
      <c r="G20" s="54">
        <v>0</v>
      </c>
      <c r="H20" s="54">
        <v>0</v>
      </c>
    </row>
    <row r="21" spans="1:8" x14ac:dyDescent="0.25">
      <c r="A21" s="63" t="s">
        <v>15</v>
      </c>
      <c r="B21" s="63"/>
      <c r="C21" s="63"/>
      <c r="D21" s="63"/>
      <c r="E21" s="63"/>
      <c r="F21" s="55">
        <v>38767</v>
      </c>
      <c r="G21" s="55">
        <v>0</v>
      </c>
      <c r="H21" s="55">
        <f>F21+G21</f>
        <v>38767</v>
      </c>
    </row>
    <row r="22" spans="1:8" x14ac:dyDescent="0.25">
      <c r="A22" s="63" t="s">
        <v>16</v>
      </c>
      <c r="B22" s="63"/>
      <c r="C22" s="63"/>
      <c r="D22" s="63"/>
      <c r="E22" s="63"/>
      <c r="F22" s="55">
        <v>-35531</v>
      </c>
      <c r="G22" s="55">
        <v>0</v>
      </c>
      <c r="H22" s="55">
        <v>-35531</v>
      </c>
    </row>
    <row r="23" spans="1:8" x14ac:dyDescent="0.25">
      <c r="A23" s="64" t="s">
        <v>17</v>
      </c>
      <c r="B23" s="65"/>
      <c r="C23" s="65"/>
      <c r="D23" s="65"/>
      <c r="E23" s="65"/>
      <c r="F23" s="52">
        <f>F21+F22</f>
        <v>3236</v>
      </c>
      <c r="G23" s="52">
        <v>0</v>
      </c>
      <c r="H23" s="52">
        <f t="shared" ref="H23:H24" si="2">F23+G23</f>
        <v>3236</v>
      </c>
    </row>
    <row r="24" spans="1:8" x14ac:dyDescent="0.25">
      <c r="A24" s="66" t="s">
        <v>18</v>
      </c>
      <c r="B24" s="60"/>
      <c r="C24" s="60"/>
      <c r="D24" s="60"/>
      <c r="E24" s="60"/>
      <c r="F24" s="54">
        <v>0</v>
      </c>
      <c r="G24" s="54">
        <v>0</v>
      </c>
      <c r="H24" s="55">
        <f t="shared" si="2"/>
        <v>0</v>
      </c>
    </row>
    <row r="25" spans="1:8" ht="11.25" customHeight="1" x14ac:dyDescent="0.25">
      <c r="A25" s="8"/>
      <c r="B25" s="9"/>
      <c r="C25" s="9"/>
      <c r="D25" s="9"/>
      <c r="E25" s="9"/>
      <c r="F25" s="10"/>
      <c r="G25" s="10"/>
      <c r="H25" s="10"/>
    </row>
    <row r="26" spans="1:8" ht="9" customHeight="1" x14ac:dyDescent="0.25"/>
  </sheetData>
  <mergeCells count="19">
    <mergeCell ref="A21:E21"/>
    <mergeCell ref="A22:E22"/>
    <mergeCell ref="A23:E23"/>
    <mergeCell ref="A24:E24"/>
    <mergeCell ref="A7:E7"/>
    <mergeCell ref="A18:E18"/>
    <mergeCell ref="A13:E13"/>
    <mergeCell ref="A11:E11"/>
    <mergeCell ref="A12:E12"/>
    <mergeCell ref="A14:E14"/>
    <mergeCell ref="A16:H16"/>
    <mergeCell ref="A19:E19"/>
    <mergeCell ref="A20:E20"/>
    <mergeCell ref="A10:E10"/>
    <mergeCell ref="A1:H1"/>
    <mergeCell ref="A3:H3"/>
    <mergeCell ref="A5:H5"/>
    <mergeCell ref="A8:E8"/>
    <mergeCell ref="A9:E9"/>
  </mergeCells>
  <pageMargins left="0.7" right="0.7" top="0.75" bottom="0.75" header="0.3" footer="0.3"/>
  <pageSetup paperSize="9" scale="9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32" sqref="A32"/>
    </sheetView>
  </sheetViews>
  <sheetFormatPr defaultRowHeight="15" x14ac:dyDescent="0.25"/>
  <cols>
    <col min="1" max="2" width="10.140625" customWidth="1"/>
    <col min="3" max="3" width="6" customWidth="1"/>
    <col min="4" max="4" width="44.7109375" customWidth="1"/>
    <col min="5" max="7" width="25.7109375" customWidth="1"/>
  </cols>
  <sheetData>
    <row r="1" spans="1:7" ht="18" customHeight="1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56" t="s">
        <v>0</v>
      </c>
      <c r="B2" s="56"/>
      <c r="C2" s="56"/>
      <c r="D2" s="56"/>
      <c r="E2" s="56"/>
      <c r="F2" s="56"/>
      <c r="G2" s="56"/>
    </row>
    <row r="3" spans="1:7" ht="18" x14ac:dyDescent="0.25">
      <c r="A3" s="1"/>
      <c r="B3" s="1"/>
      <c r="C3" s="1"/>
      <c r="D3" s="1"/>
      <c r="E3" s="1"/>
      <c r="F3" s="1"/>
      <c r="G3" s="1"/>
    </row>
    <row r="4" spans="1:7" ht="18" customHeight="1" x14ac:dyDescent="0.25">
      <c r="A4" s="56" t="s">
        <v>19</v>
      </c>
      <c r="B4" s="58"/>
      <c r="C4" s="58"/>
      <c r="D4" s="58"/>
      <c r="E4" s="58"/>
      <c r="F4" s="58"/>
      <c r="G4" s="58"/>
    </row>
    <row r="5" spans="1:7" ht="18" x14ac:dyDescent="0.25">
      <c r="A5" s="1"/>
      <c r="B5" s="1"/>
      <c r="C5" s="1"/>
      <c r="D5" s="1"/>
      <c r="E5" s="1"/>
      <c r="F5" s="1"/>
      <c r="G5" s="1"/>
    </row>
    <row r="6" spans="1:7" ht="15.75" x14ac:dyDescent="0.25">
      <c r="A6" s="56" t="s">
        <v>20</v>
      </c>
      <c r="B6" s="76"/>
      <c r="C6" s="76"/>
      <c r="D6" s="76"/>
      <c r="E6" s="76"/>
      <c r="F6" s="76"/>
      <c r="G6" s="76"/>
    </row>
    <row r="7" spans="1:7" ht="18" x14ac:dyDescent="0.25">
      <c r="A7" s="1"/>
      <c r="B7" s="1"/>
      <c r="C7" s="1"/>
      <c r="D7" s="1"/>
      <c r="E7" s="1"/>
      <c r="F7" s="1"/>
      <c r="G7" s="1"/>
    </row>
    <row r="8" spans="1:7" ht="25.5" customHeight="1" x14ac:dyDescent="0.25">
      <c r="A8" s="13" t="s">
        <v>21</v>
      </c>
      <c r="B8" s="13" t="s">
        <v>22</v>
      </c>
      <c r="C8" s="13" t="s">
        <v>23</v>
      </c>
      <c r="D8" s="13" t="s">
        <v>24</v>
      </c>
      <c r="E8" s="13" t="s">
        <v>2</v>
      </c>
      <c r="F8" s="13" t="s">
        <v>3</v>
      </c>
      <c r="G8" s="13" t="s">
        <v>4</v>
      </c>
    </row>
    <row r="9" spans="1:7" ht="15.75" customHeight="1" x14ac:dyDescent="0.25">
      <c r="A9" s="33">
        <v>6</v>
      </c>
      <c r="B9" s="33"/>
      <c r="C9" s="33"/>
      <c r="D9" s="33" t="s">
        <v>25</v>
      </c>
      <c r="E9" s="15">
        <f>E10</f>
        <v>1731079</v>
      </c>
      <c r="F9" s="15">
        <f>F10</f>
        <v>-139538</v>
      </c>
      <c r="G9" s="15">
        <f>G10</f>
        <v>1591541</v>
      </c>
    </row>
    <row r="10" spans="1:7" ht="25.5" customHeight="1" x14ac:dyDescent="0.25">
      <c r="A10" s="33"/>
      <c r="B10" s="35">
        <v>67</v>
      </c>
      <c r="C10" s="35"/>
      <c r="D10" s="35" t="s">
        <v>26</v>
      </c>
      <c r="E10" s="34">
        <f>E11+E12</f>
        <v>1731079</v>
      </c>
      <c r="F10" s="34">
        <f>F11</f>
        <v>-139538</v>
      </c>
      <c r="G10" s="34">
        <f>E10+F10</f>
        <v>1591541</v>
      </c>
    </row>
    <row r="11" spans="1:7" x14ac:dyDescent="0.25">
      <c r="A11" s="33"/>
      <c r="B11" s="35"/>
      <c r="C11" s="35">
        <v>11</v>
      </c>
      <c r="D11" s="46" t="s">
        <v>27</v>
      </c>
      <c r="E11" s="16">
        <v>1730000</v>
      </c>
      <c r="F11" s="16">
        <v>-139538</v>
      </c>
      <c r="G11" s="16">
        <f t="shared" ref="G11:G12" si="0">E11+F11</f>
        <v>1590462</v>
      </c>
    </row>
    <row r="12" spans="1:7" x14ac:dyDescent="0.25">
      <c r="A12" s="33"/>
      <c r="B12" s="35"/>
      <c r="C12" s="35">
        <v>12</v>
      </c>
      <c r="D12" s="46" t="s">
        <v>28</v>
      </c>
      <c r="E12" s="16">
        <v>1079</v>
      </c>
      <c r="F12" s="16">
        <v>0</v>
      </c>
      <c r="G12" s="16">
        <f t="shared" si="0"/>
        <v>1079</v>
      </c>
    </row>
    <row r="14" spans="1:7" ht="15.75" x14ac:dyDescent="0.25">
      <c r="A14" s="56" t="s">
        <v>29</v>
      </c>
      <c r="B14" s="76"/>
      <c r="C14" s="76"/>
      <c r="D14" s="76"/>
      <c r="E14" s="76"/>
      <c r="F14" s="76"/>
      <c r="G14" s="76"/>
    </row>
    <row r="15" spans="1:7" ht="18" x14ac:dyDescent="0.25">
      <c r="A15" s="1"/>
      <c r="B15" s="1"/>
      <c r="C15" s="1"/>
      <c r="D15" s="1"/>
      <c r="E15" s="1"/>
      <c r="F15" s="1"/>
      <c r="G15" s="1"/>
    </row>
    <row r="16" spans="1:7" ht="25.5" customHeight="1" x14ac:dyDescent="0.25">
      <c r="A16" s="13" t="s">
        <v>21</v>
      </c>
      <c r="B16" s="13" t="s">
        <v>22</v>
      </c>
      <c r="C16" s="13" t="s">
        <v>23</v>
      </c>
      <c r="D16" s="13" t="s">
        <v>30</v>
      </c>
      <c r="E16" s="13" t="s">
        <v>2</v>
      </c>
      <c r="F16" s="13" t="s">
        <v>3</v>
      </c>
      <c r="G16" s="13" t="s">
        <v>4</v>
      </c>
    </row>
    <row r="17" spans="1:7" ht="15.75" customHeight="1" x14ac:dyDescent="0.25">
      <c r="A17" s="33">
        <v>3</v>
      </c>
      <c r="B17" s="33"/>
      <c r="C17" s="33"/>
      <c r="D17" s="33" t="s">
        <v>31</v>
      </c>
      <c r="E17" s="15">
        <f>E18+E20+E25</f>
        <v>1708757</v>
      </c>
      <c r="F17" s="15">
        <f>F18+F20+F25</f>
        <v>-139538</v>
      </c>
      <c r="G17" s="15">
        <f>E17+F17</f>
        <v>1569219</v>
      </c>
    </row>
    <row r="18" spans="1:7" ht="15.75" customHeight="1" x14ac:dyDescent="0.25">
      <c r="A18" s="33"/>
      <c r="B18" s="35">
        <v>31</v>
      </c>
      <c r="C18" s="35"/>
      <c r="D18" s="35" t="s">
        <v>32</v>
      </c>
      <c r="E18" s="16">
        <v>1177258</v>
      </c>
      <c r="F18" s="16">
        <f>F19</f>
        <v>-115036</v>
      </c>
      <c r="G18" s="16">
        <f t="shared" ref="G18:G31" si="1">E18+F18</f>
        <v>1062222</v>
      </c>
    </row>
    <row r="19" spans="1:7" x14ac:dyDescent="0.25">
      <c r="A19" s="36"/>
      <c r="B19" s="36"/>
      <c r="C19" s="37">
        <v>11</v>
      </c>
      <c r="D19" s="37" t="s">
        <v>33</v>
      </c>
      <c r="E19" s="16">
        <v>1177258</v>
      </c>
      <c r="F19" s="16">
        <v>-115036</v>
      </c>
      <c r="G19" s="16">
        <f t="shared" si="1"/>
        <v>1062222</v>
      </c>
    </row>
    <row r="20" spans="1:7" x14ac:dyDescent="0.25">
      <c r="A20" s="36"/>
      <c r="B20" s="36">
        <v>32</v>
      </c>
      <c r="C20" s="37"/>
      <c r="D20" s="36" t="s">
        <v>34</v>
      </c>
      <c r="E20" s="16">
        <v>530701</v>
      </c>
      <c r="F20" s="16">
        <f>SUM(F21:F24)</f>
        <v>-24502</v>
      </c>
      <c r="G20" s="16">
        <f t="shared" si="1"/>
        <v>506199</v>
      </c>
    </row>
    <row r="21" spans="1:7" x14ac:dyDescent="0.25">
      <c r="A21" s="36"/>
      <c r="B21" s="36"/>
      <c r="C21" s="37">
        <v>11</v>
      </c>
      <c r="D21" s="37" t="s">
        <v>33</v>
      </c>
      <c r="E21" s="16">
        <v>526386</v>
      </c>
      <c r="F21" s="16">
        <v>-24502</v>
      </c>
      <c r="G21" s="16">
        <f t="shared" si="1"/>
        <v>501884</v>
      </c>
    </row>
    <row r="22" spans="1:7" x14ac:dyDescent="0.25">
      <c r="A22" s="36"/>
      <c r="B22" s="36"/>
      <c r="C22" s="37">
        <v>12</v>
      </c>
      <c r="D22" s="37" t="s">
        <v>35</v>
      </c>
      <c r="E22" s="16">
        <v>1079</v>
      </c>
      <c r="F22" s="16">
        <v>0</v>
      </c>
      <c r="G22" s="16">
        <f t="shared" si="1"/>
        <v>1079</v>
      </c>
    </row>
    <row r="23" spans="1:7" x14ac:dyDescent="0.25">
      <c r="A23" s="36"/>
      <c r="B23" s="47"/>
      <c r="C23" s="37">
        <v>51</v>
      </c>
      <c r="D23" s="38" t="s">
        <v>36</v>
      </c>
      <c r="E23" s="16">
        <v>3236</v>
      </c>
      <c r="F23" s="16">
        <v>0</v>
      </c>
      <c r="G23" s="16">
        <f t="shared" si="1"/>
        <v>3236</v>
      </c>
    </row>
    <row r="24" spans="1:7" x14ac:dyDescent="0.25">
      <c r="A24" s="36"/>
      <c r="B24" s="47"/>
      <c r="C24" s="37">
        <v>61</v>
      </c>
      <c r="D24" s="37" t="s">
        <v>37</v>
      </c>
      <c r="E24" s="16">
        <v>0</v>
      </c>
      <c r="F24" s="16">
        <v>0</v>
      </c>
      <c r="G24" s="16">
        <f t="shared" si="1"/>
        <v>0</v>
      </c>
    </row>
    <row r="25" spans="1:7" x14ac:dyDescent="0.25">
      <c r="A25" s="36"/>
      <c r="B25" s="36">
        <v>34</v>
      </c>
      <c r="C25" s="37"/>
      <c r="D25" s="37" t="s">
        <v>38</v>
      </c>
      <c r="E25" s="16">
        <v>798</v>
      </c>
      <c r="F25" s="16">
        <v>0</v>
      </c>
      <c r="G25" s="16">
        <f t="shared" si="1"/>
        <v>798</v>
      </c>
    </row>
    <row r="26" spans="1:7" x14ac:dyDescent="0.25">
      <c r="A26" s="36"/>
      <c r="B26" s="36"/>
      <c r="C26" s="37">
        <v>11</v>
      </c>
      <c r="D26" s="37" t="s">
        <v>33</v>
      </c>
      <c r="E26" s="16">
        <v>798</v>
      </c>
      <c r="F26" s="16">
        <v>0</v>
      </c>
      <c r="G26" s="16">
        <f t="shared" si="1"/>
        <v>798</v>
      </c>
    </row>
    <row r="27" spans="1:7" x14ac:dyDescent="0.25">
      <c r="A27" s="39">
        <v>4</v>
      </c>
      <c r="B27" s="40"/>
      <c r="C27" s="40"/>
      <c r="D27" s="41" t="s">
        <v>39</v>
      </c>
      <c r="E27" s="15">
        <f>E28+E30</f>
        <v>25558</v>
      </c>
      <c r="F27" s="15">
        <f>F28+F30</f>
        <v>0</v>
      </c>
      <c r="G27" s="15">
        <f t="shared" si="1"/>
        <v>25558</v>
      </c>
    </row>
    <row r="28" spans="1:7" ht="25.5" x14ac:dyDescent="0.25">
      <c r="A28" s="35"/>
      <c r="B28" s="35">
        <v>41</v>
      </c>
      <c r="C28" s="35"/>
      <c r="D28" s="42" t="s">
        <v>40</v>
      </c>
      <c r="E28" s="16">
        <v>342</v>
      </c>
      <c r="F28" s="16">
        <v>0</v>
      </c>
      <c r="G28" s="16">
        <f t="shared" si="1"/>
        <v>342</v>
      </c>
    </row>
    <row r="29" spans="1:7" x14ac:dyDescent="0.25">
      <c r="A29" s="35"/>
      <c r="B29" s="35"/>
      <c r="C29" s="37">
        <v>11</v>
      </c>
      <c r="D29" s="37" t="s">
        <v>33</v>
      </c>
      <c r="E29" s="16">
        <v>342</v>
      </c>
      <c r="F29" s="16">
        <v>0</v>
      </c>
      <c r="G29" s="16">
        <f t="shared" si="1"/>
        <v>342</v>
      </c>
    </row>
    <row r="30" spans="1:7" x14ac:dyDescent="0.25">
      <c r="A30" s="35"/>
      <c r="B30" s="35">
        <v>42</v>
      </c>
      <c r="C30" s="37"/>
      <c r="D30" s="42" t="s">
        <v>41</v>
      </c>
      <c r="E30" s="16">
        <v>25216</v>
      </c>
      <c r="F30" s="16">
        <v>0</v>
      </c>
      <c r="G30" s="16">
        <f t="shared" si="1"/>
        <v>25216</v>
      </c>
    </row>
    <row r="31" spans="1:7" x14ac:dyDescent="0.25">
      <c r="A31" s="35"/>
      <c r="B31" s="35"/>
      <c r="C31" s="37">
        <v>11</v>
      </c>
      <c r="D31" s="37" t="s">
        <v>33</v>
      </c>
      <c r="E31" s="16">
        <v>25216</v>
      </c>
      <c r="F31" s="16">
        <v>0</v>
      </c>
      <c r="G31" s="16">
        <f t="shared" si="1"/>
        <v>25216</v>
      </c>
    </row>
    <row r="33" spans="5:7" x14ac:dyDescent="0.25">
      <c r="E33" s="5"/>
      <c r="F33" s="5"/>
      <c r="G33" s="5"/>
    </row>
  </sheetData>
  <mergeCells count="4">
    <mergeCell ref="A2:G2"/>
    <mergeCell ref="A4:G4"/>
    <mergeCell ref="A6:G6"/>
    <mergeCell ref="A14:G14"/>
  </mergeCells>
  <pageMargins left="0.7" right="0.7" top="0.75" bottom="0.75" header="0.3" footer="0.3"/>
  <pageSetup paperSize="9" scale="88" orientation="landscape" horizontalDpi="4294967295" verticalDpi="4294967295" r:id="rId1"/>
  <ignoredErrors>
    <ignoredError sqref="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A11" sqref="A11"/>
    </sheetView>
  </sheetViews>
  <sheetFormatPr defaultRowHeight="15" x14ac:dyDescent="0.25"/>
  <cols>
    <col min="1" max="1" width="47.7109375" customWidth="1"/>
    <col min="2" max="4" width="25.7109375" customWidth="1"/>
  </cols>
  <sheetData>
    <row r="1" spans="1:4" ht="18" x14ac:dyDescent="0.25">
      <c r="A1" s="1"/>
      <c r="B1" s="1"/>
      <c r="C1" s="2"/>
      <c r="D1" s="2"/>
    </row>
    <row r="2" spans="1:4" ht="15.75" x14ac:dyDescent="0.25">
      <c r="A2" s="56" t="s">
        <v>42</v>
      </c>
      <c r="B2" s="76"/>
      <c r="C2" s="76"/>
      <c r="D2" s="76"/>
    </row>
    <row r="3" spans="1:4" ht="18" x14ac:dyDescent="0.25">
      <c r="A3" s="1"/>
      <c r="B3" s="1"/>
      <c r="C3" s="2"/>
      <c r="D3" s="2"/>
    </row>
    <row r="4" spans="1:4" ht="24.95" customHeight="1" x14ac:dyDescent="0.25">
      <c r="A4" s="13" t="s">
        <v>43</v>
      </c>
      <c r="B4" s="13" t="s">
        <v>2</v>
      </c>
      <c r="C4" s="13" t="s">
        <v>3</v>
      </c>
      <c r="D4" s="13" t="s">
        <v>4</v>
      </c>
    </row>
    <row r="5" spans="1:4" ht="15.75" customHeight="1" x14ac:dyDescent="0.25">
      <c r="A5" s="33" t="s">
        <v>44</v>
      </c>
      <c r="B5" s="15">
        <f>B6+B9</f>
        <v>1734315</v>
      </c>
      <c r="C5" s="15">
        <f>C6+C9</f>
        <v>0</v>
      </c>
      <c r="D5" s="15">
        <f>D6+D9</f>
        <v>1594777</v>
      </c>
    </row>
    <row r="6" spans="1:4" ht="15.75" customHeight="1" x14ac:dyDescent="0.25">
      <c r="A6" s="33" t="s">
        <v>45</v>
      </c>
      <c r="B6" s="34">
        <f>B7+B8</f>
        <v>1731079</v>
      </c>
      <c r="C6" s="34">
        <v>0</v>
      </c>
      <c r="D6" s="34">
        <f>D7+D8</f>
        <v>1591541</v>
      </c>
    </row>
    <row r="7" spans="1:4" x14ac:dyDescent="0.25">
      <c r="A7" s="44" t="s">
        <v>27</v>
      </c>
      <c r="B7" s="34">
        <v>1730000</v>
      </c>
      <c r="C7" s="34">
        <v>-139538</v>
      </c>
      <c r="D7" s="34">
        <f t="shared" ref="D7:D10" si="0">B7+C7</f>
        <v>1590462</v>
      </c>
    </row>
    <row r="8" spans="1:4" x14ac:dyDescent="0.25">
      <c r="A8" s="45" t="s">
        <v>28</v>
      </c>
      <c r="B8" s="34">
        <v>1079</v>
      </c>
      <c r="C8" s="34">
        <v>0</v>
      </c>
      <c r="D8" s="34">
        <f t="shared" si="0"/>
        <v>1079</v>
      </c>
    </row>
    <row r="9" spans="1:4" x14ac:dyDescent="0.25">
      <c r="A9" s="33" t="s">
        <v>46</v>
      </c>
      <c r="B9" s="15">
        <f>B10</f>
        <v>3236</v>
      </c>
      <c r="C9" s="15">
        <f>SUM(C10)</f>
        <v>0</v>
      </c>
      <c r="D9" s="15">
        <f t="shared" si="0"/>
        <v>3236</v>
      </c>
    </row>
    <row r="10" spans="1:4" x14ac:dyDescent="0.25">
      <c r="A10" s="43" t="s">
        <v>47</v>
      </c>
      <c r="B10" s="34">
        <v>3236</v>
      </c>
      <c r="C10" s="34">
        <v>0</v>
      </c>
      <c r="D10" s="34">
        <f t="shared" si="0"/>
        <v>3236</v>
      </c>
    </row>
  </sheetData>
  <mergeCells count="1">
    <mergeCell ref="A2:D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A8" sqref="A8"/>
    </sheetView>
  </sheetViews>
  <sheetFormatPr defaultRowHeight="15" x14ac:dyDescent="0.25"/>
  <cols>
    <col min="1" max="1" width="47.7109375" customWidth="1"/>
    <col min="2" max="4" width="25.7109375" customWidth="1"/>
  </cols>
  <sheetData>
    <row r="1" spans="1:4" ht="18" x14ac:dyDescent="0.25">
      <c r="A1" s="1"/>
      <c r="B1" s="1"/>
      <c r="C1" s="1"/>
      <c r="D1" s="1"/>
    </row>
    <row r="2" spans="1:4" ht="15.75" x14ac:dyDescent="0.25">
      <c r="A2" s="56" t="s">
        <v>48</v>
      </c>
      <c r="B2" s="76"/>
      <c r="C2" s="76"/>
      <c r="D2" s="76"/>
    </row>
    <row r="3" spans="1:4" ht="18" x14ac:dyDescent="0.25">
      <c r="A3" s="1"/>
      <c r="B3" s="1"/>
      <c r="C3" s="1"/>
      <c r="D3" s="1"/>
    </row>
    <row r="4" spans="1:4" ht="25.5" customHeight="1" x14ac:dyDescent="0.25">
      <c r="A4" s="13" t="s">
        <v>43</v>
      </c>
      <c r="B4" s="13" t="s">
        <v>2</v>
      </c>
      <c r="C4" s="13" t="s">
        <v>3</v>
      </c>
      <c r="D4" s="13" t="s">
        <v>4</v>
      </c>
    </row>
    <row r="5" spans="1:4" ht="15.75" customHeight="1" x14ac:dyDescent="0.25">
      <c r="A5" s="33" t="s">
        <v>44</v>
      </c>
      <c r="B5" s="15">
        <f>B6</f>
        <v>1734315</v>
      </c>
      <c r="C5" s="15">
        <f t="shared" ref="C5:D5" si="0">C6</f>
        <v>-139538</v>
      </c>
      <c r="D5" s="15">
        <f t="shared" si="0"/>
        <v>1594777</v>
      </c>
    </row>
    <row r="6" spans="1:4" x14ac:dyDescent="0.25">
      <c r="A6" s="33" t="s">
        <v>49</v>
      </c>
      <c r="B6" s="15">
        <f>SUM(B7)</f>
        <v>1734315</v>
      </c>
      <c r="C6" s="15">
        <f>SUM(C7)</f>
        <v>-139538</v>
      </c>
      <c r="D6" s="15">
        <f>SUM(D7)</f>
        <v>1594777</v>
      </c>
    </row>
    <row r="7" spans="1:4" ht="25.5" x14ac:dyDescent="0.25">
      <c r="A7" s="43" t="s">
        <v>50</v>
      </c>
      <c r="B7" s="34">
        <v>1734315</v>
      </c>
      <c r="C7" s="34">
        <v>-139538</v>
      </c>
      <c r="D7" s="34">
        <f>B7+C7</f>
        <v>1594777</v>
      </c>
    </row>
  </sheetData>
  <mergeCells count="1">
    <mergeCell ref="A2:D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A14" sqref="A14"/>
    </sheetView>
  </sheetViews>
  <sheetFormatPr defaultRowHeight="15" x14ac:dyDescent="0.25"/>
  <cols>
    <col min="1" max="2" width="10.140625" customWidth="1"/>
    <col min="3" max="3" width="6" customWidth="1"/>
    <col min="4" max="7" width="25.7109375" customWidth="1"/>
  </cols>
  <sheetData>
    <row r="1" spans="1:7" ht="18" customHeight="1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56" t="s">
        <v>0</v>
      </c>
      <c r="B2" s="56"/>
      <c r="C2" s="56"/>
      <c r="D2" s="56"/>
      <c r="E2" s="56"/>
      <c r="F2" s="56"/>
      <c r="G2" s="56"/>
    </row>
    <row r="3" spans="1:7" ht="18" x14ac:dyDescent="0.25">
      <c r="A3" s="1"/>
      <c r="B3" s="1"/>
      <c r="C3" s="1"/>
      <c r="D3" s="1"/>
      <c r="E3" s="1"/>
      <c r="F3" s="1"/>
      <c r="G3" s="1"/>
    </row>
    <row r="4" spans="1:7" ht="18" customHeight="1" x14ac:dyDescent="0.25">
      <c r="A4" s="56" t="s">
        <v>51</v>
      </c>
      <c r="B4" s="58"/>
      <c r="C4" s="58"/>
      <c r="D4" s="58"/>
      <c r="E4" s="58"/>
      <c r="F4" s="58"/>
      <c r="G4" s="58"/>
    </row>
    <row r="5" spans="1:7" ht="18" x14ac:dyDescent="0.25">
      <c r="A5" s="1"/>
      <c r="B5" s="1"/>
      <c r="C5" s="1"/>
      <c r="D5" s="1"/>
      <c r="E5" s="1"/>
      <c r="F5" s="1"/>
      <c r="G5" s="1"/>
    </row>
    <row r="6" spans="1:7" ht="25.5" customHeight="1" x14ac:dyDescent="0.25">
      <c r="A6" s="13" t="s">
        <v>21</v>
      </c>
      <c r="B6" s="13" t="s">
        <v>22</v>
      </c>
      <c r="C6" s="13" t="s">
        <v>23</v>
      </c>
      <c r="D6" s="13" t="s">
        <v>52</v>
      </c>
      <c r="E6" s="13" t="s">
        <v>2</v>
      </c>
      <c r="F6" s="13" t="s">
        <v>3</v>
      </c>
      <c r="G6" s="13" t="s">
        <v>4</v>
      </c>
    </row>
    <row r="7" spans="1:7" ht="25.5" x14ac:dyDescent="0.25">
      <c r="A7" s="33">
        <v>8</v>
      </c>
      <c r="B7" s="33"/>
      <c r="C7" s="33"/>
      <c r="D7" s="33" t="s">
        <v>53</v>
      </c>
      <c r="E7" s="34"/>
      <c r="F7" s="34"/>
      <c r="G7" s="34"/>
    </row>
    <row r="8" spans="1:7" x14ac:dyDescent="0.25">
      <c r="A8" s="33"/>
      <c r="B8" s="35">
        <v>84</v>
      </c>
      <c r="C8" s="35"/>
      <c r="D8" s="35" t="s">
        <v>54</v>
      </c>
      <c r="E8" s="34"/>
      <c r="F8" s="34"/>
      <c r="G8" s="34"/>
    </row>
    <row r="9" spans="1:7" ht="25.5" x14ac:dyDescent="0.25">
      <c r="A9" s="36"/>
      <c r="B9" s="36"/>
      <c r="C9" s="37">
        <v>81</v>
      </c>
      <c r="D9" s="38" t="s">
        <v>55</v>
      </c>
      <c r="E9" s="34"/>
      <c r="F9" s="34"/>
      <c r="G9" s="34"/>
    </row>
    <row r="10" spans="1:7" ht="25.5" x14ac:dyDescent="0.25">
      <c r="A10" s="39">
        <v>5</v>
      </c>
      <c r="B10" s="40"/>
      <c r="C10" s="40"/>
      <c r="D10" s="41" t="s">
        <v>56</v>
      </c>
      <c r="E10" s="34"/>
      <c r="F10" s="34"/>
      <c r="G10" s="34"/>
    </row>
    <row r="11" spans="1:7" ht="25.5" x14ac:dyDescent="0.25">
      <c r="A11" s="35"/>
      <c r="B11" s="35">
        <v>54</v>
      </c>
      <c r="C11" s="35"/>
      <c r="D11" s="42" t="s">
        <v>57</v>
      </c>
      <c r="E11" s="34"/>
      <c r="F11" s="34"/>
      <c r="G11" s="34"/>
    </row>
    <row r="12" spans="1:7" x14ac:dyDescent="0.25">
      <c r="A12" s="35"/>
      <c r="B12" s="35"/>
      <c r="C12" s="37">
        <v>11</v>
      </c>
      <c r="D12" s="37" t="s">
        <v>33</v>
      </c>
      <c r="E12" s="34"/>
      <c r="F12" s="34"/>
      <c r="G12" s="34"/>
    </row>
    <row r="13" spans="1:7" x14ac:dyDescent="0.25">
      <c r="A13" s="35"/>
      <c r="B13" s="35"/>
      <c r="C13" s="37">
        <v>31</v>
      </c>
      <c r="D13" s="37" t="s">
        <v>58</v>
      </c>
      <c r="E13" s="34"/>
      <c r="F13" s="34"/>
      <c r="G13" s="34"/>
    </row>
  </sheetData>
  <mergeCells count="2">
    <mergeCell ref="A2:G2"/>
    <mergeCell ref="A4:G4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A29" sqref="A29"/>
    </sheetView>
  </sheetViews>
  <sheetFormatPr defaultRowHeight="15" x14ac:dyDescent="0.25"/>
  <cols>
    <col min="1" max="2" width="9.140625" customWidth="1"/>
    <col min="3" max="3" width="18.28515625" customWidth="1"/>
    <col min="4" max="4" width="30.5703125" customWidth="1"/>
    <col min="5" max="7" width="25.7109375" customWidth="1"/>
    <col min="9" max="9" width="13.42578125" bestFit="1" customWidth="1"/>
  </cols>
  <sheetData>
    <row r="1" spans="1:10" ht="18" x14ac:dyDescent="0.25">
      <c r="A1" s="1"/>
      <c r="B1" s="1"/>
      <c r="C1" s="1"/>
      <c r="D1" s="1"/>
      <c r="E1" s="1"/>
      <c r="F1" s="2"/>
      <c r="G1" s="2"/>
    </row>
    <row r="2" spans="1:10" ht="18" customHeight="1" x14ac:dyDescent="0.25">
      <c r="A2" s="56" t="s">
        <v>59</v>
      </c>
      <c r="B2" s="58"/>
      <c r="C2" s="58"/>
      <c r="D2" s="58"/>
      <c r="E2" s="58"/>
      <c r="F2" s="58"/>
      <c r="G2" s="58"/>
    </row>
    <row r="3" spans="1:10" ht="18" x14ac:dyDescent="0.25">
      <c r="A3" s="1"/>
      <c r="B3" s="1"/>
      <c r="C3" s="1"/>
      <c r="D3" s="1"/>
      <c r="E3" s="1"/>
      <c r="F3" s="2"/>
      <c r="G3" s="2"/>
    </row>
    <row r="4" spans="1:10" ht="25.5" customHeight="1" x14ac:dyDescent="0.25">
      <c r="A4" s="78" t="s">
        <v>60</v>
      </c>
      <c r="B4" s="79"/>
      <c r="C4" s="79"/>
      <c r="D4" s="13" t="s">
        <v>52</v>
      </c>
      <c r="E4" s="13" t="s">
        <v>61</v>
      </c>
      <c r="F4" s="13" t="s">
        <v>3</v>
      </c>
      <c r="G4" s="13" t="s">
        <v>4</v>
      </c>
    </row>
    <row r="5" spans="1:10" ht="38.1" customHeight="1" x14ac:dyDescent="0.25">
      <c r="A5" s="80" t="s">
        <v>62</v>
      </c>
      <c r="B5" s="80"/>
      <c r="C5" s="80"/>
      <c r="D5" s="14" t="s">
        <v>63</v>
      </c>
      <c r="E5" s="15"/>
      <c r="F5" s="15"/>
      <c r="G5" s="15"/>
    </row>
    <row r="6" spans="1:10" ht="15" customHeight="1" x14ac:dyDescent="0.25">
      <c r="A6" s="81" t="s">
        <v>64</v>
      </c>
      <c r="B6" s="81"/>
      <c r="C6" s="81"/>
      <c r="D6" s="14" t="s">
        <v>65</v>
      </c>
      <c r="E6" s="15">
        <v>1734315</v>
      </c>
      <c r="F6" s="15">
        <f t="shared" ref="F6" si="0">SUM(F8)</f>
        <v>-139538</v>
      </c>
      <c r="G6" s="15">
        <f>E6+F6</f>
        <v>1594777</v>
      </c>
    </row>
    <row r="7" spans="1:10" ht="15" customHeight="1" x14ac:dyDescent="0.25">
      <c r="A7" s="82">
        <v>32</v>
      </c>
      <c r="B7" s="82"/>
      <c r="C7" s="82"/>
      <c r="D7" s="14" t="s">
        <v>66</v>
      </c>
      <c r="E7" s="15">
        <v>1734315</v>
      </c>
      <c r="F7" s="15">
        <f>F8</f>
        <v>-139538</v>
      </c>
      <c r="G7" s="15">
        <f>G8</f>
        <v>1594777</v>
      </c>
    </row>
    <row r="8" spans="1:10" ht="38.1" customHeight="1" x14ac:dyDescent="0.25">
      <c r="A8" s="77" t="s">
        <v>67</v>
      </c>
      <c r="B8" s="77"/>
      <c r="C8" s="77"/>
      <c r="D8" s="14" t="s">
        <v>68</v>
      </c>
      <c r="E8" s="16">
        <v>1734315</v>
      </c>
      <c r="F8" s="16">
        <f>F9+F17+F24</f>
        <v>-139538</v>
      </c>
      <c r="G8" s="16">
        <f>E8+F8</f>
        <v>1594777</v>
      </c>
    </row>
    <row r="9" spans="1:10" ht="38.1" customHeight="1" x14ac:dyDescent="0.25">
      <c r="A9" s="84" t="s">
        <v>69</v>
      </c>
      <c r="B9" s="85"/>
      <c r="C9" s="86"/>
      <c r="D9" s="14" t="s">
        <v>70</v>
      </c>
      <c r="E9" s="15">
        <v>1711078</v>
      </c>
      <c r="F9" s="15">
        <f t="shared" ref="F9" si="1">F11+F15</f>
        <v>-139538</v>
      </c>
      <c r="G9" s="15">
        <f>F9+E9</f>
        <v>1571540</v>
      </c>
      <c r="I9" s="11"/>
      <c r="J9" s="5"/>
    </row>
    <row r="10" spans="1:10" ht="15" customHeight="1" x14ac:dyDescent="0.25">
      <c r="A10" s="87" t="s">
        <v>71</v>
      </c>
      <c r="B10" s="87"/>
      <c r="C10" s="87"/>
      <c r="D10" s="17" t="s">
        <v>33</v>
      </c>
      <c r="E10" s="16">
        <v>1711078</v>
      </c>
      <c r="F10" s="16">
        <f>F11+F15</f>
        <v>-139538</v>
      </c>
      <c r="G10" s="16">
        <f t="shared" ref="G10" si="2">G11+G16</f>
        <v>1571540</v>
      </c>
    </row>
    <row r="11" spans="1:10" ht="15" customHeight="1" x14ac:dyDescent="0.25">
      <c r="A11" s="88" t="s">
        <v>72</v>
      </c>
      <c r="B11" s="88"/>
      <c r="C11" s="88"/>
      <c r="D11" s="18" t="s">
        <v>31</v>
      </c>
      <c r="E11" s="16">
        <v>1704442</v>
      </c>
      <c r="F11" s="16">
        <f>SUM(F12:F14)</f>
        <v>-139538</v>
      </c>
      <c r="G11" s="16">
        <f>E11+F11</f>
        <v>1564904</v>
      </c>
    </row>
    <row r="12" spans="1:10" ht="15" customHeight="1" x14ac:dyDescent="0.25">
      <c r="A12" s="83" t="s">
        <v>73</v>
      </c>
      <c r="B12" s="83"/>
      <c r="C12" s="83"/>
      <c r="D12" s="19" t="s">
        <v>32</v>
      </c>
      <c r="E12" s="20">
        <v>1177258</v>
      </c>
      <c r="F12" s="20">
        <v>-115036</v>
      </c>
      <c r="G12" s="20">
        <f>E12+F12</f>
        <v>1062222</v>
      </c>
    </row>
    <row r="13" spans="1:10" ht="15" customHeight="1" x14ac:dyDescent="0.25">
      <c r="A13" s="83" t="s">
        <v>74</v>
      </c>
      <c r="B13" s="83"/>
      <c r="C13" s="83"/>
      <c r="D13" s="19" t="s">
        <v>34</v>
      </c>
      <c r="E13" s="20">
        <v>526386</v>
      </c>
      <c r="F13" s="20">
        <v>-24502</v>
      </c>
      <c r="G13" s="20">
        <f t="shared" ref="G13:G28" si="3">E13+F13</f>
        <v>501884</v>
      </c>
      <c r="I13" s="12"/>
    </row>
    <row r="14" spans="1:10" ht="15" customHeight="1" x14ac:dyDescent="0.25">
      <c r="A14" s="83" t="s">
        <v>75</v>
      </c>
      <c r="B14" s="83"/>
      <c r="C14" s="83"/>
      <c r="D14" s="19" t="s">
        <v>38</v>
      </c>
      <c r="E14" s="20">
        <v>798</v>
      </c>
      <c r="F14" s="20">
        <v>0</v>
      </c>
      <c r="G14" s="20">
        <f t="shared" si="3"/>
        <v>798</v>
      </c>
      <c r="J14" s="5"/>
    </row>
    <row r="15" spans="1:10" ht="25.5" customHeight="1" x14ac:dyDescent="0.25">
      <c r="A15" s="83" t="s">
        <v>76</v>
      </c>
      <c r="B15" s="83"/>
      <c r="C15" s="83"/>
      <c r="D15" s="21" t="s">
        <v>39</v>
      </c>
      <c r="E15" s="20">
        <v>6636</v>
      </c>
      <c r="F15" s="20">
        <f>F16</f>
        <v>0</v>
      </c>
      <c r="G15" s="20">
        <f t="shared" si="3"/>
        <v>6636</v>
      </c>
    </row>
    <row r="16" spans="1:10" ht="15" customHeight="1" x14ac:dyDescent="0.25">
      <c r="A16" s="83" t="s">
        <v>77</v>
      </c>
      <c r="B16" s="83"/>
      <c r="C16" s="83"/>
      <c r="D16" s="19" t="s">
        <v>78</v>
      </c>
      <c r="E16" s="20">
        <v>6636</v>
      </c>
      <c r="F16" s="20">
        <v>0</v>
      </c>
      <c r="G16" s="20">
        <f t="shared" si="3"/>
        <v>6636</v>
      </c>
    </row>
    <row r="17" spans="1:7" ht="25.5" customHeight="1" x14ac:dyDescent="0.25">
      <c r="A17" s="89" t="s">
        <v>79</v>
      </c>
      <c r="B17" s="89"/>
      <c r="C17" s="89"/>
      <c r="D17" s="22" t="s">
        <v>80</v>
      </c>
      <c r="E17" s="23">
        <v>4315</v>
      </c>
      <c r="F17" s="23">
        <f t="shared" ref="F17" si="4">F19+F22</f>
        <v>0</v>
      </c>
      <c r="G17" s="23">
        <f t="shared" si="3"/>
        <v>4315</v>
      </c>
    </row>
    <row r="18" spans="1:7" ht="15" customHeight="1" x14ac:dyDescent="0.25">
      <c r="A18" s="87" t="s">
        <v>81</v>
      </c>
      <c r="B18" s="87"/>
      <c r="C18" s="87"/>
      <c r="D18" s="24" t="s">
        <v>35</v>
      </c>
      <c r="E18" s="25">
        <v>13521</v>
      </c>
      <c r="F18" s="25">
        <f>F19</f>
        <v>0</v>
      </c>
      <c r="G18" s="25">
        <f>G19</f>
        <v>1079</v>
      </c>
    </row>
    <row r="19" spans="1:7" ht="15" customHeight="1" x14ac:dyDescent="0.25">
      <c r="A19" s="88" t="s">
        <v>72</v>
      </c>
      <c r="B19" s="88"/>
      <c r="C19" s="88"/>
      <c r="D19" s="18" t="s">
        <v>31</v>
      </c>
      <c r="E19" s="26">
        <v>1079</v>
      </c>
      <c r="F19" s="26">
        <f t="shared" ref="F19" si="5">SUM(F20)</f>
        <v>0</v>
      </c>
      <c r="G19" s="26">
        <f t="shared" si="3"/>
        <v>1079</v>
      </c>
    </row>
    <row r="20" spans="1:7" ht="15" customHeight="1" x14ac:dyDescent="0.25">
      <c r="A20" s="83">
        <v>32</v>
      </c>
      <c r="B20" s="83"/>
      <c r="C20" s="83"/>
      <c r="D20" s="21" t="s">
        <v>34</v>
      </c>
      <c r="E20" s="26">
        <v>1079</v>
      </c>
      <c r="F20" s="26">
        <v>0</v>
      </c>
      <c r="G20" s="26">
        <f t="shared" si="3"/>
        <v>1079</v>
      </c>
    </row>
    <row r="21" spans="1:7" ht="15" customHeight="1" x14ac:dyDescent="0.25">
      <c r="A21" s="87" t="s">
        <v>82</v>
      </c>
      <c r="B21" s="87"/>
      <c r="C21" s="87"/>
      <c r="D21" s="27" t="s">
        <v>36</v>
      </c>
      <c r="E21" s="26">
        <v>40564</v>
      </c>
      <c r="F21" s="26">
        <f>F22</f>
        <v>0</v>
      </c>
      <c r="G21" s="26">
        <f>G22</f>
        <v>3236</v>
      </c>
    </row>
    <row r="22" spans="1:7" ht="15" customHeight="1" x14ac:dyDescent="0.25">
      <c r="A22" s="88" t="s">
        <v>72</v>
      </c>
      <c r="B22" s="88"/>
      <c r="C22" s="88"/>
      <c r="D22" s="18" t="s">
        <v>31</v>
      </c>
      <c r="E22" s="28">
        <v>3236</v>
      </c>
      <c r="F22" s="28">
        <f t="shared" ref="F22" si="6">SUM(F23)</f>
        <v>0</v>
      </c>
      <c r="G22" s="28">
        <f t="shared" si="3"/>
        <v>3236</v>
      </c>
    </row>
    <row r="23" spans="1:7" ht="15" customHeight="1" x14ac:dyDescent="0.25">
      <c r="A23" s="83">
        <v>32</v>
      </c>
      <c r="B23" s="83"/>
      <c r="C23" s="83"/>
      <c r="D23" s="21" t="s">
        <v>34</v>
      </c>
      <c r="E23" s="29">
        <v>3236</v>
      </c>
      <c r="F23" s="30">
        <v>0</v>
      </c>
      <c r="G23" s="30">
        <f t="shared" si="3"/>
        <v>3236</v>
      </c>
    </row>
    <row r="24" spans="1:7" ht="15" customHeight="1" x14ac:dyDescent="0.25">
      <c r="A24" s="89" t="s">
        <v>83</v>
      </c>
      <c r="B24" s="89"/>
      <c r="C24" s="89"/>
      <c r="D24" s="22" t="s">
        <v>84</v>
      </c>
      <c r="E24" s="31">
        <v>18922</v>
      </c>
      <c r="F24" s="31">
        <f>F27+F28</f>
        <v>0</v>
      </c>
      <c r="G24" s="31">
        <f t="shared" si="3"/>
        <v>18922</v>
      </c>
    </row>
    <row r="25" spans="1:7" ht="15" customHeight="1" x14ac:dyDescent="0.25">
      <c r="A25" s="87" t="s">
        <v>71</v>
      </c>
      <c r="B25" s="87"/>
      <c r="C25" s="87"/>
      <c r="D25" s="18" t="s">
        <v>33</v>
      </c>
      <c r="E25" s="32">
        <v>18922</v>
      </c>
      <c r="F25" s="32">
        <f t="shared" ref="F25:G25" si="7">F26</f>
        <v>0</v>
      </c>
      <c r="G25" s="32">
        <f t="shared" si="7"/>
        <v>18922</v>
      </c>
    </row>
    <row r="26" spans="1:7" ht="25.5" customHeight="1" x14ac:dyDescent="0.25">
      <c r="A26" s="88" t="s">
        <v>76</v>
      </c>
      <c r="B26" s="88"/>
      <c r="C26" s="88"/>
      <c r="D26" s="21" t="s">
        <v>39</v>
      </c>
      <c r="E26" s="32">
        <v>18922</v>
      </c>
      <c r="F26" s="32">
        <f t="shared" ref="F26" si="8">SUM(F27:F28)</f>
        <v>0</v>
      </c>
      <c r="G26" s="32">
        <f t="shared" si="3"/>
        <v>18922</v>
      </c>
    </row>
    <row r="27" spans="1:7" ht="25.5" customHeight="1" x14ac:dyDescent="0.25">
      <c r="A27" s="83" t="s">
        <v>85</v>
      </c>
      <c r="B27" s="83"/>
      <c r="C27" s="83"/>
      <c r="D27" s="21" t="s">
        <v>40</v>
      </c>
      <c r="E27" s="20">
        <v>342</v>
      </c>
      <c r="F27" s="20">
        <v>0</v>
      </c>
      <c r="G27" s="20">
        <f t="shared" si="3"/>
        <v>342</v>
      </c>
    </row>
    <row r="28" spans="1:7" ht="25.5" customHeight="1" x14ac:dyDescent="0.25">
      <c r="A28" s="83" t="s">
        <v>77</v>
      </c>
      <c r="B28" s="83"/>
      <c r="C28" s="83"/>
      <c r="D28" s="21" t="s">
        <v>41</v>
      </c>
      <c r="E28" s="20">
        <v>18580</v>
      </c>
      <c r="F28" s="20">
        <v>0</v>
      </c>
      <c r="G28" s="20">
        <f t="shared" si="3"/>
        <v>18580</v>
      </c>
    </row>
  </sheetData>
  <mergeCells count="26">
    <mergeCell ref="A27:C27"/>
    <mergeCell ref="A28:C28"/>
    <mergeCell ref="A21:C21"/>
    <mergeCell ref="A22:C22"/>
    <mergeCell ref="A23:C23"/>
    <mergeCell ref="A24:C24"/>
    <mergeCell ref="A25:C25"/>
    <mergeCell ref="A26:C2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9" scale="89" orientation="landscape" horizontalDpi="4294967295" verticalDpi="4294967295" r:id="rId1"/>
  <ignoredErrors>
    <ignoredError sqref="G25 G7 G18 G21" formula="1"/>
    <ignoredError sqref="A26:A28 A19 A22 A11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Opći dio - Sažetak I</vt:lpstr>
      <vt:lpstr>Račun prihoda i rashoda A1 i A2</vt:lpstr>
      <vt:lpstr>Rashodi prema izvorima A3</vt:lpstr>
      <vt:lpstr>Rashodi prema funkcijskoj A4</vt:lpstr>
      <vt:lpstr>Opći dio - Račun financiranja B</vt:lpstr>
      <vt:lpstr>Posebni dio II</vt:lpstr>
      <vt:lpstr>'Opći dio - Sažetak I'!Podrucje_ispisa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Manojlović</dc:creator>
  <cp:lastModifiedBy>Lara Manojlović</cp:lastModifiedBy>
  <cp:lastPrinted>2024-01-18T09:30:19Z</cp:lastPrinted>
  <dcterms:created xsi:type="dcterms:W3CDTF">2023-11-08T09:57:08Z</dcterms:created>
  <dcterms:modified xsi:type="dcterms:W3CDTF">2024-01-18T10:55:36Z</dcterms:modified>
</cp:coreProperties>
</file>